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ty\AppData\Roaming\SynchronizaceDokumentu\WS1\13045\"/>
    </mc:Choice>
  </mc:AlternateContent>
  <xr:revisionPtr revIDLastSave="0" documentId="13_ncr:1_{BE74B852-0FD1-413B-9416-D9558038D040}" xr6:coauthVersionLast="45" xr6:coauthVersionMax="45" xr10:uidLastSave="{00000000-0000-0000-0000-000000000000}"/>
  <bookViews>
    <workbookView xWindow="3705" yWindow="1635" windowWidth="24045" windowHeight="12435" firstSheet="2" activeTab="4" xr2:uid="{00000000-000D-0000-FFFF-FFFF00000000}"/>
  </bookViews>
  <sheets>
    <sheet name="KOMPLET" sheetId="7" r:id="rId1"/>
    <sheet name="4B podlaha a obklad" sheetId="1" r:id="rId2"/>
    <sheet name="3B podlaha a obklad" sheetId="2" r:id="rId3"/>
    <sheet name="5C podlaha a obklad" sheetId="3" r:id="rId4"/>
    <sheet name="4B zednicke prace" sheetId="4" r:id="rId5"/>
    <sheet name="3B zednicke prace" sheetId="5" r:id="rId6"/>
    <sheet name="5c zednicke prace" sheetId="6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3" l="1"/>
  <c r="I16" i="3"/>
  <c r="F17" i="3"/>
  <c r="I17" i="3"/>
  <c r="F18" i="3"/>
  <c r="I18" i="3"/>
  <c r="F19" i="3"/>
  <c r="I19" i="3"/>
  <c r="I20" i="3"/>
  <c r="F21" i="3"/>
  <c r="I21" i="3"/>
  <c r="F22" i="3"/>
  <c r="I22" i="3"/>
  <c r="F23" i="3"/>
  <c r="I23" i="3"/>
  <c r="F24" i="3"/>
  <c r="I24" i="3"/>
  <c r="F25" i="3"/>
  <c r="I25" i="3"/>
  <c r="F26" i="3"/>
  <c r="I26" i="3"/>
  <c r="F27" i="3"/>
  <c r="I27" i="3"/>
  <c r="I28" i="3"/>
  <c r="I29" i="3"/>
  <c r="I31" i="3"/>
  <c r="I16" i="6"/>
  <c r="I17" i="6"/>
  <c r="I18" i="6"/>
  <c r="I19" i="6"/>
  <c r="I20" i="6"/>
  <c r="I21" i="6"/>
  <c r="I22" i="6"/>
  <c r="I24" i="6"/>
  <c r="H10" i="7"/>
  <c r="I16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I28" i="2"/>
  <c r="I29" i="2"/>
  <c r="I31" i="2"/>
  <c r="I16" i="5"/>
  <c r="I17" i="5"/>
  <c r="I18" i="5"/>
  <c r="I19" i="5"/>
  <c r="I20" i="5"/>
  <c r="I21" i="5"/>
  <c r="I22" i="5"/>
  <c r="I24" i="5"/>
  <c r="H9" i="7"/>
  <c r="F16" i="1"/>
  <c r="I16" i="1"/>
  <c r="F17" i="1"/>
  <c r="I17" i="1"/>
  <c r="F18" i="1"/>
  <c r="I18" i="1"/>
  <c r="F19" i="1"/>
  <c r="I19" i="1"/>
  <c r="F20" i="1"/>
  <c r="I20" i="1"/>
  <c r="I21" i="1"/>
  <c r="F22" i="1"/>
  <c r="I22" i="1"/>
  <c r="F23" i="1"/>
  <c r="I23" i="1"/>
  <c r="F24" i="1"/>
  <c r="I24" i="1"/>
  <c r="I25" i="1"/>
  <c r="F26" i="1"/>
  <c r="I26" i="1"/>
  <c r="F27" i="1"/>
  <c r="I27" i="1"/>
  <c r="I28" i="1"/>
  <c r="I29" i="1"/>
  <c r="I31" i="1"/>
  <c r="I16" i="4"/>
  <c r="I17" i="4"/>
  <c r="I18" i="4"/>
  <c r="I19" i="4"/>
  <c r="I20" i="4"/>
  <c r="I21" i="4"/>
  <c r="I22" i="4"/>
  <c r="I23" i="4"/>
  <c r="I25" i="4"/>
  <c r="H8" i="7"/>
  <c r="H12" i="7"/>
</calcChain>
</file>

<file path=xl/sharedStrings.xml><?xml version="1.0" encoding="utf-8"?>
<sst xmlns="http://schemas.openxmlformats.org/spreadsheetml/2006/main" count="349" uniqueCount="77">
  <si>
    <t>příloha k zak. č:</t>
  </si>
  <si>
    <t xml:space="preserve"> 00/00</t>
  </si>
  <si>
    <t>Leontýn 4B - Bydlení</t>
  </si>
  <si>
    <t>popis zadání</t>
  </si>
  <si>
    <t>obvod bm</t>
  </si>
  <si>
    <t>přechody</t>
  </si>
  <si>
    <t xml:space="preserve"> </t>
  </si>
  <si>
    <t>prahy</t>
  </si>
  <si>
    <t>záklop</t>
  </si>
  <si>
    <t>ostatní</t>
  </si>
  <si>
    <t>položky</t>
  </si>
  <si>
    <t>jedn. cena</t>
  </si>
  <si>
    <t>cena bez DPH</t>
  </si>
  <si>
    <t>1.</t>
  </si>
  <si>
    <t>m2</t>
  </si>
  <si>
    <t>2.</t>
  </si>
  <si>
    <t>kg</t>
  </si>
  <si>
    <t>3.</t>
  </si>
  <si>
    <t>4.</t>
  </si>
  <si>
    <t>5.</t>
  </si>
  <si>
    <t>Lištování řezaným soklem</t>
  </si>
  <si>
    <t>bm</t>
  </si>
  <si>
    <t>6.</t>
  </si>
  <si>
    <t>Demontáž obkladů</t>
  </si>
  <si>
    <t>7.</t>
  </si>
  <si>
    <t>8.</t>
  </si>
  <si>
    <t>9.</t>
  </si>
  <si>
    <t>10.</t>
  </si>
  <si>
    <t>11.</t>
  </si>
  <si>
    <t>12.</t>
  </si>
  <si>
    <t>13.</t>
  </si>
  <si>
    <t>Doprava včetně manipulace</t>
  </si>
  <si>
    <t>km</t>
  </si>
  <si>
    <t>Ekologická likvidace obkladů</t>
  </si>
  <si>
    <t>14.</t>
  </si>
  <si>
    <t>Dodávka marmoleum vč. prořezu</t>
  </si>
  <si>
    <t>Pokládka marmolea vč. lepení + sváry</t>
  </si>
  <si>
    <t>m2 / ks / bm /kg</t>
  </si>
  <si>
    <t>PODKLÁDKA PODLAHOVÝCH KRYTIN A OBKLADU NA STENY</t>
  </si>
  <si>
    <t>KALKULACE ZAKÁZKY - KONTROLNÍ ROZPOČET</t>
  </si>
  <si>
    <t>Krycí lišty "L" vč. lištování obkladů vč. povrchové úpravy</t>
  </si>
  <si>
    <t>Krycí lišta "plochá" vč. povrchové úpravy a  lištování soklů</t>
  </si>
  <si>
    <t>obklad m2</t>
  </si>
  <si>
    <t>podlaha m2</t>
  </si>
  <si>
    <t>Přebroušení podkladu + vys. prašnost H + odmaštění</t>
  </si>
  <si>
    <t>Dodávka dřevotřískových latí vč. montáže a rovnání</t>
  </si>
  <si>
    <t>Záklop z dřevotřískových desek 1x18mm + drážkování</t>
  </si>
  <si>
    <t>Lepení marmolea na záklop + ohranění povrchové vrstvy</t>
  </si>
  <si>
    <t>Příprava + finální montáž desek na rastr</t>
  </si>
  <si>
    <t>Broušení, vysátí a odmaštění podkladu podlahy, akrylátová penetrace, nivelace stěrkou, dodávka marmolea 2,5mm dle výběru zákazníka, pokládka marmolea včetně lepení frézování a svárů, lištování řezaným soklem do lišty. Demontáž a ekologická likvidace obkladů stěn, vytvoření rastru z latí dřevotřísky 60x18mm, dodávka a montáž dřevotřískových desek 1000x1100x16mm na rošt včetně rovnání, příprava osazených dřevotřískových desek marmoleem stříkaným lepidlem před montáží na rošt (spoj pero drážka, kotven skrytým spojem - vrutem), lepení marmolea kvalitním lepidlem, lištování obkladů L profilem kotveno vrutem.</t>
  </si>
  <si>
    <t>Nivelační stěrka + akrylátová penetrace</t>
  </si>
  <si>
    <t>Leontýn 3B - Bydlení</t>
  </si>
  <si>
    <t>Leontýn 5C - Bydlení</t>
  </si>
  <si>
    <t>m2 / ks / bm / kg</t>
  </si>
  <si>
    <t>ZEDNICKÉ PRÁCE</t>
  </si>
  <si>
    <t>Spáry, díry a nerovnosti srovnat celulózovým tmelem. Pokud budou trhliny v příčce, použít bandážní  pásku. Po důkladné penetraci povrchu nechat zaschnout dle technologických postupů udané výrobci. Nanesení vyrovnávací maltové směsi do roviny se stávajícím štukem. Následné nanesení štukové omítky s totožným povrchem / hrubostí / granulací ke stávající štukové omítce. Finální penetrace příprava proVýmalbu. Výška zednického začištění stěny cca 700mm začínající na horní hraně lišty obkladu.</t>
  </si>
  <si>
    <t>plocha m2</t>
  </si>
  <si>
    <t>obklad</t>
  </si>
  <si>
    <t>Lokální oprava prasklin a otvorů</t>
  </si>
  <si>
    <t>Penetrace</t>
  </si>
  <si>
    <t>Lokální vyrovnání maltovou směsí</t>
  </si>
  <si>
    <t>Štukování stěny</t>
  </si>
  <si>
    <t>Úklid</t>
  </si>
  <si>
    <t>ks</t>
  </si>
  <si>
    <t xml:space="preserve">Osekání obkladu ze zdi, penetrace, vyrovnávací matla, štuková omítka, penetrace, likvidace suti, úklid, doprava </t>
  </si>
  <si>
    <t>kalkulace celkem za zednické práce bez DPH</t>
  </si>
  <si>
    <t>Spáry, díry a nerovnosti srovnat celulózovým tmelem. Pokud budou trhliny v příčce, použít bandážní  pásku. Po důkladné penetraci povrchu nechat zaschnout dle technologických postupů udané výrobci. Nanesení vyrovnávací maltové směsi do roviny se stávajícím štukem. Následné nanesení štukové omítky s totožným povrchem / hrubostí / granulací ke stávající štukové omítce. Finální penetrace příprava proVýmalbu. Výška zednického začištění stěny cca 400mm začínající na horní hraně lišty obkladu.</t>
  </si>
  <si>
    <t>Leontýn - Bydlení 4B+3B+5C</t>
  </si>
  <si>
    <t>PODKLÁDKA PODLAHOVÝCH KRYTIN A OBKLADU NA STENY, ZEDNICKÉ PRÁCE</t>
  </si>
  <si>
    <t>4B</t>
  </si>
  <si>
    <t>3B</t>
  </si>
  <si>
    <t>5C</t>
  </si>
  <si>
    <t>Bydlení</t>
  </si>
  <si>
    <t>kalkulace podlaha a obklad stěn celkem bez DPH</t>
  </si>
  <si>
    <t xml:space="preserve">Celkem </t>
  </si>
  <si>
    <t>KALKULACE ZAKÁZKY - SLEPÝ ROZPOČET</t>
  </si>
  <si>
    <t>SLEPÝ rozpočet: podlaha, obklad stěn a zednické práce 4B+3B+5C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</si>
</sst>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0"/>
      <color indexed="8"/>
      <name val="Arial"/>
    </font>
    <font>
      <sz val="10"/>
      <color indexed="8"/>
      <name val="Helvetica"/>
    </font>
    <font>
      <b/>
      <sz val="10"/>
      <color indexed="8"/>
      <name val="Arial"/>
    </font>
    <font>
      <b/>
      <sz val="10"/>
      <color indexed="8"/>
      <name val="Helvetica"/>
    </font>
    <font>
      <sz val="8"/>
      <color indexed="8"/>
      <name val="Helvetica"/>
    </font>
    <font>
      <i/>
      <sz val="10"/>
      <color indexed="8"/>
      <name val="Helvetica"/>
    </font>
    <font>
      <b/>
      <u/>
      <sz val="10"/>
      <color indexed="10"/>
      <name val="Helvetica"/>
    </font>
    <font>
      <b/>
      <u/>
      <sz val="10"/>
      <color indexed="10"/>
      <name val="Arial"/>
    </font>
    <font>
      <b/>
      <u/>
      <sz val="10"/>
      <color indexed="8"/>
      <name val="Helvetica"/>
    </font>
    <font>
      <u/>
      <sz val="10"/>
      <color indexed="8"/>
      <name val="Helvetica"/>
    </font>
    <font>
      <sz val="8"/>
      <name val="Arial"/>
    </font>
    <font>
      <b/>
      <sz val="11"/>
      <color rgb="FF000000"/>
      <name val="Helvetica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Helvetica"/>
    </font>
    <font>
      <b/>
      <u/>
      <sz val="10"/>
      <color indexed="11"/>
      <name val="Helvetica"/>
    </font>
    <font>
      <b/>
      <u/>
      <sz val="10"/>
      <color indexed="11"/>
      <name val="Arial"/>
    </font>
    <font>
      <b/>
      <sz val="11"/>
      <color indexed="8"/>
      <name val="Helvetica"/>
    </font>
    <font>
      <b/>
      <sz val="10"/>
      <color rgb="FFFF0000"/>
      <name val="Helvetica"/>
    </font>
    <font>
      <b/>
      <u/>
      <sz val="10"/>
      <color rgb="FFFF000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4" fillId="2" borderId="2" xfId="0" applyNumberFormat="1" applyFont="1" applyFill="1" applyBorder="1" applyAlignment="1"/>
    <xf numFmtId="49" fontId="4" fillId="2" borderId="11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/>
    <xf numFmtId="0" fontId="1" fillId="2" borderId="9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4" fillId="2" borderId="1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/>
    <xf numFmtId="49" fontId="4" fillId="2" borderId="22" xfId="0" applyNumberFormat="1" applyFont="1" applyFill="1" applyBorder="1" applyAlignment="1">
      <alignment horizontal="left"/>
    </xf>
    <xf numFmtId="0" fontId="1" fillId="2" borderId="22" xfId="0" applyFont="1" applyFill="1" applyBorder="1" applyAlignment="1"/>
    <xf numFmtId="49" fontId="4" fillId="2" borderId="22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/>
    <xf numFmtId="0" fontId="18" fillId="2" borderId="22" xfId="0" applyFont="1" applyFill="1" applyBorder="1" applyAlignment="1"/>
    <xf numFmtId="3" fontId="19" fillId="2" borderId="22" xfId="0" applyNumberFormat="1" applyFont="1" applyFill="1" applyBorder="1" applyAlignment="1"/>
    <xf numFmtId="49" fontId="1" fillId="2" borderId="22" xfId="0" applyNumberFormat="1" applyFont="1" applyFill="1" applyBorder="1" applyAlignment="1">
      <alignment horizontal="left"/>
    </xf>
    <xf numFmtId="3" fontId="3" fillId="2" borderId="22" xfId="0" applyNumberFormat="1" applyFont="1" applyFill="1" applyBorder="1" applyAlignment="1"/>
    <xf numFmtId="49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/>
    <xf numFmtId="0" fontId="1" fillId="2" borderId="27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3" fontId="1" fillId="2" borderId="27" xfId="0" applyNumberFormat="1" applyFont="1" applyFill="1" applyBorder="1" applyAlignment="1"/>
    <xf numFmtId="0" fontId="1" fillId="2" borderId="27" xfId="0" applyFont="1" applyFill="1" applyBorder="1" applyAlignment="1"/>
    <xf numFmtId="0" fontId="5" fillId="2" borderId="27" xfId="0" applyFont="1" applyFill="1" applyBorder="1" applyAlignment="1"/>
    <xf numFmtId="0" fontId="0" fillId="2" borderId="27" xfId="0" applyFont="1" applyFill="1" applyBorder="1" applyAlignment="1"/>
    <xf numFmtId="0" fontId="1" fillId="2" borderId="2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vertical="top"/>
    </xf>
    <xf numFmtId="0" fontId="1" fillId="2" borderId="27" xfId="0" applyNumberFormat="1" applyFont="1" applyFill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 vertical="top"/>
    </xf>
    <xf numFmtId="3" fontId="1" fillId="2" borderId="27" xfId="0" applyNumberFormat="1" applyFont="1" applyFill="1" applyBorder="1" applyAlignment="1">
      <alignment vertical="top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49" fontId="1" fillId="2" borderId="23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14" fillId="3" borderId="27" xfId="0" applyNumberFormat="1" applyFont="1" applyFill="1" applyBorder="1" applyAlignment="1"/>
    <xf numFmtId="49" fontId="1" fillId="2" borderId="9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49" fontId="1" fillId="2" borderId="27" xfId="0" applyNumberFormat="1" applyFont="1" applyFill="1" applyBorder="1" applyAlignment="1"/>
    <xf numFmtId="0" fontId="0" fillId="2" borderId="27" xfId="0" applyFont="1" applyFill="1" applyBorder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6" fillId="2" borderId="1" xfId="0" applyNumberFormat="1" applyFont="1" applyFill="1" applyBorder="1" applyAlignment="1"/>
    <xf numFmtId="0" fontId="7" fillId="2" borderId="1" xfId="0" applyFont="1" applyFill="1" applyBorder="1" applyAlignment="1"/>
    <xf numFmtId="49" fontId="1" fillId="2" borderId="27" xfId="0" applyNumberFormat="1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49" fontId="14" fillId="3" borderId="1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49" fontId="14" fillId="3" borderId="21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18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vertical="top" wrapText="1"/>
    </xf>
    <xf numFmtId="49" fontId="1" fillId="2" borderId="28" xfId="0" applyNumberFormat="1" applyFont="1" applyFill="1" applyBorder="1" applyAlignment="1">
      <alignment horizontal="left"/>
    </xf>
    <xf numFmtId="49" fontId="1" fillId="2" borderId="29" xfId="0" applyNumberFormat="1" applyFont="1" applyFill="1" applyBorder="1" applyAlignment="1">
      <alignment horizontal="left"/>
    </xf>
    <xf numFmtId="49" fontId="1" fillId="2" borderId="30" xfId="0" applyNumberFormat="1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</cellXfs>
  <cellStyles count="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2"/>
  <sheetViews>
    <sheetView zoomScaleNormal="100" zoomScalePageLayoutView="150" workbookViewId="0">
      <selection activeCell="D18" sqref="D18"/>
    </sheetView>
  </sheetViews>
  <sheetFormatPr defaultColWidth="11.5703125" defaultRowHeight="12.75" x14ac:dyDescent="0.2"/>
  <cols>
    <col min="1" max="4" width="10.7109375" customWidth="1"/>
  </cols>
  <sheetData>
    <row r="1" spans="1:254" ht="12.75" customHeight="1" thickBot="1" x14ac:dyDescent="0.25">
      <c r="A1" s="3"/>
      <c r="B1" s="3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3.15" customHeight="1" thickBot="1" x14ac:dyDescent="0.25">
      <c r="A2" s="58" t="s">
        <v>68</v>
      </c>
      <c r="B2" s="59"/>
      <c r="C2" s="64" t="s">
        <v>75</v>
      </c>
      <c r="D2" s="65"/>
      <c r="E2" s="65"/>
      <c r="F2" s="65"/>
      <c r="G2" s="67" t="s">
        <v>0</v>
      </c>
      <c r="H2" s="6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3.15" customHeight="1" thickBot="1" x14ac:dyDescent="0.25">
      <c r="A3" s="60"/>
      <c r="B3" s="61"/>
      <c r="C3" s="66"/>
      <c r="D3" s="66"/>
      <c r="E3" s="66"/>
      <c r="F3" s="66"/>
      <c r="G3" s="68" t="s">
        <v>1</v>
      </c>
      <c r="H3" s="6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2.75" customHeight="1" thickBot="1" x14ac:dyDescent="0.25">
      <c r="A4" s="60"/>
      <c r="B4" s="61"/>
      <c r="C4" s="68" t="s">
        <v>67</v>
      </c>
      <c r="D4" s="69"/>
      <c r="E4" s="69"/>
      <c r="F4" s="69"/>
      <c r="G4" s="70"/>
      <c r="H4" s="7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52.9" customHeight="1" thickBot="1" x14ac:dyDescent="0.25">
      <c r="A5" s="62"/>
      <c r="B5" s="63"/>
      <c r="C5" s="70"/>
      <c r="D5" s="70"/>
      <c r="E5" s="70"/>
      <c r="F5" s="70"/>
      <c r="G5" s="70"/>
      <c r="H5" s="7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2.75" customHeight="1" x14ac:dyDescent="0.2">
      <c r="A6" s="7"/>
      <c r="B6" s="7"/>
      <c r="C6" s="8"/>
      <c r="D6" s="8"/>
      <c r="E6" s="8"/>
      <c r="F6" s="8"/>
      <c r="G6" s="77"/>
      <c r="H6" s="7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2.75" customHeight="1" x14ac:dyDescent="0.2">
      <c r="A7" s="35" t="s">
        <v>72</v>
      </c>
      <c r="B7" s="15"/>
      <c r="C7" s="15"/>
      <c r="D7" s="15"/>
      <c r="E7" s="15"/>
      <c r="F7" s="15"/>
      <c r="G7" s="15"/>
      <c r="H7" s="37" t="s">
        <v>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6.899999999999999" customHeight="1" x14ac:dyDescent="0.2">
      <c r="A8" s="41" t="s">
        <v>69</v>
      </c>
      <c r="B8" s="79"/>
      <c r="C8" s="80"/>
      <c r="D8" s="80"/>
      <c r="E8" s="80"/>
      <c r="F8" s="80"/>
      <c r="G8" s="81"/>
      <c r="H8" s="42">
        <f>'4B podlaha a obklad'!I31+'4B zednicke prace'!I25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8" customHeight="1" x14ac:dyDescent="0.2">
      <c r="A9" s="41" t="s">
        <v>70</v>
      </c>
      <c r="B9" s="79"/>
      <c r="C9" s="80"/>
      <c r="D9" s="80"/>
      <c r="E9" s="80"/>
      <c r="F9" s="80"/>
      <c r="G9" s="81"/>
      <c r="H9" s="42">
        <f>'3B podlaha a obklad'!I31+'3B zednicke prace'!I24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1" customHeight="1" x14ac:dyDescent="0.2">
      <c r="A10" s="41" t="s">
        <v>71</v>
      </c>
      <c r="B10" s="79"/>
      <c r="C10" s="80"/>
      <c r="D10" s="80"/>
      <c r="E10" s="80"/>
      <c r="F10" s="80"/>
      <c r="G10" s="81"/>
      <c r="H10" s="42">
        <f>'5C podlaha a obklad'!I31+'5c zednicke prace'!I24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15" customHeight="1" x14ac:dyDescent="0.2">
      <c r="A11" s="36"/>
      <c r="B11" s="74" t="s">
        <v>6</v>
      </c>
      <c r="C11" s="75"/>
      <c r="D11" s="75"/>
      <c r="E11" s="75"/>
      <c r="F11" s="75"/>
      <c r="G11" s="76"/>
      <c r="H11" s="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40.9" customHeight="1" x14ac:dyDescent="0.2">
      <c r="A12" s="39" t="s">
        <v>74</v>
      </c>
      <c r="B12" s="71" t="s">
        <v>76</v>
      </c>
      <c r="C12" s="72"/>
      <c r="D12" s="72"/>
      <c r="E12" s="72"/>
      <c r="F12" s="72"/>
      <c r="G12" s="73"/>
      <c r="H12" s="40">
        <f>SUM(H8:H11)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</sheetData>
  <mergeCells count="11">
    <mergeCell ref="B12:G12"/>
    <mergeCell ref="B11:G11"/>
    <mergeCell ref="G6:H6"/>
    <mergeCell ref="B8:G8"/>
    <mergeCell ref="B9:G9"/>
    <mergeCell ref="B10:G10"/>
    <mergeCell ref="A2:B5"/>
    <mergeCell ref="C2:F3"/>
    <mergeCell ref="G2:H2"/>
    <mergeCell ref="G3:H5"/>
    <mergeCell ref="C4:F5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1"/>
  <sheetViews>
    <sheetView showGridLines="0" topLeftCell="A10" zoomScaleNormal="100" zoomScalePageLayoutView="150" workbookViewId="0">
      <selection activeCell="P25" sqref="P25"/>
    </sheetView>
  </sheetViews>
  <sheetFormatPr defaultColWidth="8.7109375" defaultRowHeight="12.75" customHeight="1" x14ac:dyDescent="0.2"/>
  <cols>
    <col min="1" max="1" width="3" style="1" customWidth="1"/>
    <col min="2" max="2" width="9.7109375" style="1" customWidth="1"/>
    <col min="3" max="3" width="10.140625" style="1" customWidth="1"/>
    <col min="4" max="4" width="9.7109375" style="1" customWidth="1"/>
    <col min="5" max="5" width="14.28515625" style="1" customWidth="1"/>
    <col min="6" max="9" width="9.7109375" style="1" customWidth="1"/>
    <col min="10" max="10" width="3.7109375" style="1" customWidth="1"/>
    <col min="11" max="256" width="8.7109375" style="1" customWidth="1"/>
  </cols>
  <sheetData>
    <row r="1" spans="1:10" ht="12.75" customHeight="1" thickBot="1" x14ac:dyDescent="0.25">
      <c r="A1" s="2"/>
      <c r="B1" s="3"/>
      <c r="C1" s="3"/>
      <c r="D1" s="4"/>
      <c r="E1" s="4"/>
      <c r="F1" s="4"/>
      <c r="G1" s="4"/>
      <c r="H1" s="4"/>
      <c r="I1" s="4"/>
      <c r="J1" s="2"/>
    </row>
    <row r="2" spans="1:10" ht="13.15" customHeight="1" thickBot="1" x14ac:dyDescent="0.25">
      <c r="A2" s="5"/>
      <c r="B2" s="58" t="s">
        <v>38</v>
      </c>
      <c r="C2" s="59"/>
      <c r="D2" s="64" t="s">
        <v>39</v>
      </c>
      <c r="E2" s="65"/>
      <c r="F2" s="65"/>
      <c r="G2" s="65"/>
      <c r="H2" s="67" t="s">
        <v>0</v>
      </c>
      <c r="I2" s="66"/>
      <c r="J2" s="6"/>
    </row>
    <row r="3" spans="1:10" ht="13.15" customHeight="1" thickBot="1" x14ac:dyDescent="0.25">
      <c r="A3" s="5"/>
      <c r="B3" s="60"/>
      <c r="C3" s="61"/>
      <c r="D3" s="66"/>
      <c r="E3" s="66"/>
      <c r="F3" s="66"/>
      <c r="G3" s="66"/>
      <c r="H3" s="68" t="s">
        <v>1</v>
      </c>
      <c r="I3" s="69"/>
      <c r="J3" s="6"/>
    </row>
    <row r="4" spans="1:10" ht="12.75" customHeight="1" thickBot="1" x14ac:dyDescent="0.25">
      <c r="A4" s="5"/>
      <c r="B4" s="60"/>
      <c r="C4" s="61"/>
      <c r="D4" s="68" t="s">
        <v>2</v>
      </c>
      <c r="E4" s="69"/>
      <c r="F4" s="69"/>
      <c r="G4" s="69"/>
      <c r="H4" s="70"/>
      <c r="I4" s="70"/>
      <c r="J4" s="6"/>
    </row>
    <row r="5" spans="1:10" ht="35.450000000000003" customHeight="1" thickBot="1" x14ac:dyDescent="0.25">
      <c r="A5" s="5"/>
      <c r="B5" s="62"/>
      <c r="C5" s="63"/>
      <c r="D5" s="70"/>
      <c r="E5" s="70"/>
      <c r="F5" s="70"/>
      <c r="G5" s="70"/>
      <c r="H5" s="70"/>
      <c r="I5" s="70"/>
      <c r="J5" s="6"/>
    </row>
    <row r="6" spans="1:10" ht="12.75" customHeight="1" x14ac:dyDescent="0.2">
      <c r="A6" s="2"/>
      <c r="B6" s="7"/>
      <c r="C6" s="7"/>
      <c r="D6" s="8"/>
      <c r="E6" s="8"/>
      <c r="F6" s="8"/>
      <c r="G6" s="8"/>
      <c r="H6" s="8"/>
      <c r="I6" s="8"/>
      <c r="J6" s="2"/>
    </row>
    <row r="7" spans="1:10" ht="12.75" customHeight="1" x14ac:dyDescent="0.2">
      <c r="A7" s="9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7"/>
      <c r="B8" s="83" t="s">
        <v>49</v>
      </c>
      <c r="C8" s="84"/>
      <c r="D8" s="84"/>
      <c r="E8" s="84"/>
      <c r="F8" s="84"/>
      <c r="G8" s="84"/>
      <c r="H8" s="84"/>
      <c r="I8" s="84"/>
      <c r="J8" s="7"/>
    </row>
    <row r="9" spans="1:10" ht="12.75" customHeight="1" x14ac:dyDescent="0.2">
      <c r="A9" s="2"/>
      <c r="B9" s="85"/>
      <c r="C9" s="85"/>
      <c r="D9" s="85"/>
      <c r="E9" s="85"/>
      <c r="F9" s="85"/>
      <c r="G9" s="85"/>
      <c r="H9" s="85"/>
      <c r="I9" s="85"/>
      <c r="J9" s="2"/>
    </row>
    <row r="10" spans="1:10" ht="12.75" customHeight="1" x14ac:dyDescent="0.2">
      <c r="A10" s="2"/>
      <c r="B10" s="85"/>
      <c r="C10" s="85"/>
      <c r="D10" s="85"/>
      <c r="E10" s="85"/>
      <c r="F10" s="85"/>
      <c r="G10" s="85"/>
      <c r="H10" s="85"/>
      <c r="I10" s="85"/>
      <c r="J10" s="2"/>
    </row>
    <row r="11" spans="1:10" ht="77.45" customHeight="1" x14ac:dyDescent="0.2">
      <c r="A11" s="2"/>
      <c r="B11" s="86"/>
      <c r="C11" s="86"/>
      <c r="D11" s="86"/>
      <c r="E11" s="86"/>
      <c r="F11" s="86"/>
      <c r="G11" s="86"/>
      <c r="H11" s="86"/>
      <c r="I11" s="86"/>
      <c r="J11" s="2"/>
    </row>
    <row r="12" spans="1:10" ht="15" customHeight="1" x14ac:dyDescent="0.2">
      <c r="A12" s="5"/>
      <c r="B12" s="10" t="s">
        <v>43</v>
      </c>
      <c r="C12" s="11">
        <v>176.7</v>
      </c>
      <c r="D12" s="10" t="s">
        <v>4</v>
      </c>
      <c r="E12" s="11">
        <v>133.65</v>
      </c>
      <c r="F12" s="10" t="s">
        <v>5</v>
      </c>
      <c r="G12" s="12" t="s">
        <v>6</v>
      </c>
      <c r="H12" s="10" t="s">
        <v>7</v>
      </c>
      <c r="I12" s="13"/>
      <c r="J12" s="14"/>
    </row>
    <row r="13" spans="1:10" ht="15" customHeight="1" x14ac:dyDescent="0.2">
      <c r="A13" s="5"/>
      <c r="B13" s="10" t="s">
        <v>8</v>
      </c>
      <c r="C13" s="13"/>
      <c r="D13" s="10" t="s">
        <v>9</v>
      </c>
      <c r="E13" s="13"/>
      <c r="F13" s="10" t="s">
        <v>9</v>
      </c>
      <c r="G13" s="13"/>
      <c r="H13" s="10" t="s">
        <v>42</v>
      </c>
      <c r="I13" s="11">
        <v>160.38</v>
      </c>
      <c r="J13" s="14"/>
    </row>
    <row r="14" spans="1:10" ht="12.75" customHeight="1" x14ac:dyDescent="0.2">
      <c r="A14" s="2"/>
      <c r="B14" s="15"/>
      <c r="C14" s="15"/>
      <c r="D14" s="15"/>
      <c r="E14" s="15"/>
      <c r="F14" s="15"/>
      <c r="G14" s="15"/>
      <c r="H14" s="15"/>
      <c r="I14" s="15"/>
      <c r="J14" s="2"/>
    </row>
    <row r="15" spans="1:10" ht="12.75" customHeight="1" x14ac:dyDescent="0.2">
      <c r="A15" s="43" t="s">
        <v>10</v>
      </c>
      <c r="B15" s="2"/>
      <c r="C15" s="2"/>
      <c r="D15" s="2"/>
      <c r="E15" s="2"/>
      <c r="F15" s="44" t="s">
        <v>37</v>
      </c>
      <c r="G15" s="44" t="s">
        <v>11</v>
      </c>
      <c r="H15" s="2"/>
      <c r="I15" s="44" t="s">
        <v>12</v>
      </c>
      <c r="J15" s="2"/>
    </row>
    <row r="16" spans="1:10" ht="12.75" customHeight="1" x14ac:dyDescent="0.2">
      <c r="A16" s="45" t="s">
        <v>13</v>
      </c>
      <c r="B16" s="82" t="s">
        <v>44</v>
      </c>
      <c r="C16" s="82"/>
      <c r="D16" s="82"/>
      <c r="E16" s="82"/>
      <c r="F16" s="46">
        <f>C12</f>
        <v>176.7</v>
      </c>
      <c r="G16" s="46">
        <v>0</v>
      </c>
      <c r="H16" s="47" t="s">
        <v>14</v>
      </c>
      <c r="I16" s="48">
        <f t="shared" ref="I16:I27" si="0">F16*G16</f>
        <v>0</v>
      </c>
      <c r="J16" s="49"/>
    </row>
    <row r="17" spans="1:10" ht="12.75" customHeight="1" x14ac:dyDescent="0.2">
      <c r="A17" s="45" t="s">
        <v>15</v>
      </c>
      <c r="B17" s="87" t="s">
        <v>50</v>
      </c>
      <c r="C17" s="88"/>
      <c r="D17" s="88"/>
      <c r="E17" s="88"/>
      <c r="F17" s="46">
        <f>F16*15</f>
        <v>2650.5</v>
      </c>
      <c r="G17" s="46">
        <v>0</v>
      </c>
      <c r="H17" s="47" t="s">
        <v>16</v>
      </c>
      <c r="I17" s="48">
        <f t="shared" si="0"/>
        <v>0</v>
      </c>
      <c r="J17" s="50"/>
    </row>
    <row r="18" spans="1:10" ht="12.75" customHeight="1" x14ac:dyDescent="0.2">
      <c r="A18" s="45" t="s">
        <v>17</v>
      </c>
      <c r="B18" s="82" t="s">
        <v>35</v>
      </c>
      <c r="C18" s="82"/>
      <c r="D18" s="82"/>
      <c r="E18" s="82"/>
      <c r="F18" s="46">
        <f>(C12+I13)*1.1</f>
        <v>370.78800000000001</v>
      </c>
      <c r="G18" s="46">
        <v>0</v>
      </c>
      <c r="H18" s="47" t="s">
        <v>14</v>
      </c>
      <c r="I18" s="48">
        <f t="shared" si="0"/>
        <v>0</v>
      </c>
      <c r="J18" s="50"/>
    </row>
    <row r="19" spans="1:10" ht="12.75" customHeight="1" x14ac:dyDescent="0.2">
      <c r="A19" s="45" t="s">
        <v>18</v>
      </c>
      <c r="B19" s="82" t="s">
        <v>36</v>
      </c>
      <c r="C19" s="82"/>
      <c r="D19" s="82"/>
      <c r="E19" s="82"/>
      <c r="F19" s="46">
        <f>C12</f>
        <v>176.7</v>
      </c>
      <c r="G19" s="46">
        <v>0</v>
      </c>
      <c r="H19" s="47" t="s">
        <v>14</v>
      </c>
      <c r="I19" s="48">
        <f t="shared" si="0"/>
        <v>0</v>
      </c>
      <c r="J19" s="49"/>
    </row>
    <row r="20" spans="1:10" ht="12.75" customHeight="1" x14ac:dyDescent="0.2">
      <c r="A20" s="45" t="s">
        <v>19</v>
      </c>
      <c r="B20" s="82" t="s">
        <v>20</v>
      </c>
      <c r="C20" s="82"/>
      <c r="D20" s="82"/>
      <c r="E20" s="82"/>
      <c r="F20" s="46">
        <f>E12</f>
        <v>133.65</v>
      </c>
      <c r="G20" s="46">
        <v>0</v>
      </c>
      <c r="H20" s="47" t="s">
        <v>21</v>
      </c>
      <c r="I20" s="48">
        <f t="shared" si="0"/>
        <v>0</v>
      </c>
      <c r="J20" s="49"/>
    </row>
    <row r="21" spans="1:10" ht="13.15" customHeight="1" x14ac:dyDescent="0.2">
      <c r="A21" s="45" t="s">
        <v>22</v>
      </c>
      <c r="B21" s="82" t="s">
        <v>23</v>
      </c>
      <c r="C21" s="82"/>
      <c r="D21" s="82"/>
      <c r="E21" s="82"/>
      <c r="F21" s="46">
        <v>251.9</v>
      </c>
      <c r="G21" s="46">
        <v>0</v>
      </c>
      <c r="H21" s="47" t="s">
        <v>14</v>
      </c>
      <c r="I21" s="48">
        <f t="shared" si="0"/>
        <v>0</v>
      </c>
      <c r="J21" s="49"/>
    </row>
    <row r="22" spans="1:10" ht="13.15" customHeight="1" x14ac:dyDescent="0.2">
      <c r="A22" s="45" t="s">
        <v>24</v>
      </c>
      <c r="B22" s="82" t="s">
        <v>45</v>
      </c>
      <c r="C22" s="82"/>
      <c r="D22" s="82"/>
      <c r="E22" s="82"/>
      <c r="F22" s="46">
        <f>E12*5</f>
        <v>668.25</v>
      </c>
      <c r="G22" s="46">
        <v>0</v>
      </c>
      <c r="H22" s="47" t="s">
        <v>21</v>
      </c>
      <c r="I22" s="48">
        <f t="shared" si="0"/>
        <v>0</v>
      </c>
      <c r="J22" s="49"/>
    </row>
    <row r="23" spans="1:10" ht="13.15" customHeight="1" x14ac:dyDescent="0.2">
      <c r="A23" s="45" t="s">
        <v>25</v>
      </c>
      <c r="B23" s="82" t="s">
        <v>46</v>
      </c>
      <c r="C23" s="82"/>
      <c r="D23" s="82"/>
      <c r="E23" s="82"/>
      <c r="F23" s="46">
        <f>I13</f>
        <v>160.38</v>
      </c>
      <c r="G23" s="46">
        <v>0</v>
      </c>
      <c r="H23" s="47" t="s">
        <v>14</v>
      </c>
      <c r="I23" s="48">
        <f t="shared" si="0"/>
        <v>0</v>
      </c>
      <c r="J23" s="49"/>
    </row>
    <row r="24" spans="1:10" ht="13.15" customHeight="1" x14ac:dyDescent="0.2">
      <c r="A24" s="45" t="s">
        <v>26</v>
      </c>
      <c r="B24" s="82" t="s">
        <v>47</v>
      </c>
      <c r="C24" s="82"/>
      <c r="D24" s="82"/>
      <c r="E24" s="82"/>
      <c r="F24" s="46">
        <f>I13</f>
        <v>160.38</v>
      </c>
      <c r="G24" s="46">
        <v>0</v>
      </c>
      <c r="H24" s="47" t="s">
        <v>14</v>
      </c>
      <c r="I24" s="48">
        <f t="shared" si="0"/>
        <v>0</v>
      </c>
      <c r="J24" s="49"/>
    </row>
    <row r="25" spans="1:10" ht="13.15" customHeight="1" x14ac:dyDescent="0.2">
      <c r="A25" s="45" t="s">
        <v>27</v>
      </c>
      <c r="B25" s="82" t="s">
        <v>48</v>
      </c>
      <c r="C25" s="82"/>
      <c r="D25" s="82"/>
      <c r="E25" s="82"/>
      <c r="F25" s="46">
        <v>160.38</v>
      </c>
      <c r="G25" s="46">
        <v>0</v>
      </c>
      <c r="H25" s="47" t="s">
        <v>14</v>
      </c>
      <c r="I25" s="48">
        <f t="shared" si="0"/>
        <v>0</v>
      </c>
      <c r="J25" s="49"/>
    </row>
    <row r="26" spans="1:10" ht="13.15" customHeight="1" x14ac:dyDescent="0.2">
      <c r="A26" s="45" t="s">
        <v>28</v>
      </c>
      <c r="B26" s="87" t="s">
        <v>40</v>
      </c>
      <c r="C26" s="88"/>
      <c r="D26" s="88"/>
      <c r="E26" s="88"/>
      <c r="F26" s="46">
        <f>(E12*2)+61</f>
        <v>328.3</v>
      </c>
      <c r="G26" s="46">
        <v>0</v>
      </c>
      <c r="H26" s="47" t="s">
        <v>21</v>
      </c>
      <c r="I26" s="48">
        <f t="shared" si="0"/>
        <v>0</v>
      </c>
      <c r="J26" s="49"/>
    </row>
    <row r="27" spans="1:10" ht="13.15" customHeight="1" x14ac:dyDescent="0.2">
      <c r="A27" s="45" t="s">
        <v>29</v>
      </c>
      <c r="B27" s="45" t="s">
        <v>41</v>
      </c>
      <c r="C27" s="51"/>
      <c r="D27" s="51"/>
      <c r="E27" s="51"/>
      <c r="F27" s="46">
        <f>E12</f>
        <v>133.65</v>
      </c>
      <c r="G27" s="46">
        <v>0</v>
      </c>
      <c r="H27" s="47" t="s">
        <v>21</v>
      </c>
      <c r="I27" s="48">
        <f t="shared" si="0"/>
        <v>0</v>
      </c>
      <c r="J27" s="49"/>
    </row>
    <row r="28" spans="1:10" ht="13.15" customHeight="1" x14ac:dyDescent="0.2">
      <c r="A28" s="45" t="s">
        <v>30</v>
      </c>
      <c r="B28" s="87" t="s">
        <v>31</v>
      </c>
      <c r="C28" s="88"/>
      <c r="D28" s="88"/>
      <c r="E28" s="88"/>
      <c r="F28" s="46">
        <v>600</v>
      </c>
      <c r="G28" s="46">
        <v>0</v>
      </c>
      <c r="H28" s="47" t="s">
        <v>32</v>
      </c>
      <c r="I28" s="48">
        <f>F28*G28</f>
        <v>0</v>
      </c>
      <c r="J28" s="49"/>
    </row>
    <row r="29" spans="1:10" ht="13.15" customHeight="1" x14ac:dyDescent="0.2">
      <c r="A29" s="45" t="s">
        <v>34</v>
      </c>
      <c r="B29" s="87" t="s">
        <v>33</v>
      </c>
      <c r="C29" s="88"/>
      <c r="D29" s="88"/>
      <c r="E29" s="88"/>
      <c r="F29" s="46">
        <v>642</v>
      </c>
      <c r="G29" s="46">
        <v>0</v>
      </c>
      <c r="H29" s="47" t="s">
        <v>16</v>
      </c>
      <c r="I29" s="48">
        <f>F29*G29</f>
        <v>0</v>
      </c>
      <c r="J29" s="49"/>
    </row>
    <row r="30" spans="1:10" ht="13.15" customHeight="1" x14ac:dyDescent="0.2">
      <c r="A30" s="45"/>
      <c r="B30" s="49"/>
      <c r="C30" s="93" t="s">
        <v>6</v>
      </c>
      <c r="D30" s="94"/>
      <c r="E30" s="94"/>
      <c r="F30" s="52"/>
      <c r="G30" s="52"/>
      <c r="H30" s="52"/>
      <c r="I30" s="48"/>
      <c r="J30" s="49"/>
    </row>
    <row r="31" spans="1:10" ht="23.45" customHeight="1" x14ac:dyDescent="0.2">
      <c r="A31" s="22"/>
      <c r="B31" s="23"/>
      <c r="C31" s="23"/>
      <c r="D31" s="23"/>
      <c r="E31" s="91" t="s">
        <v>73</v>
      </c>
      <c r="F31" s="92"/>
      <c r="G31" s="92"/>
      <c r="H31" s="92"/>
      <c r="I31" s="24">
        <f>SUM(I16:I30)</f>
        <v>0</v>
      </c>
      <c r="J31" s="23"/>
    </row>
    <row r="32" spans="1:10" ht="12.75" customHeight="1" x14ac:dyDescent="0.2">
      <c r="A32" s="22"/>
      <c r="B32" s="23"/>
      <c r="C32" s="23"/>
      <c r="D32" s="23"/>
      <c r="E32" s="25"/>
      <c r="F32" s="26"/>
      <c r="G32" s="26"/>
      <c r="H32" s="26"/>
      <c r="I32" s="27"/>
      <c r="J32" s="23"/>
    </row>
    <row r="33" spans="1:10" ht="12.75" customHeight="1" x14ac:dyDescent="0.2">
      <c r="A33" s="23"/>
      <c r="B33" s="2"/>
      <c r="C33" s="2"/>
      <c r="D33" s="2"/>
      <c r="E33" s="28"/>
      <c r="F33" s="29"/>
      <c r="G33" s="29"/>
      <c r="H33" s="26"/>
      <c r="I33" s="27"/>
      <c r="J33" s="23"/>
    </row>
    <row r="34" spans="1:10" ht="12.75" customHeight="1" x14ac:dyDescent="0.2">
      <c r="A34" s="23"/>
      <c r="B34" s="89"/>
      <c r="C34" s="90"/>
      <c r="D34" s="90"/>
      <c r="E34" s="28"/>
      <c r="F34" s="29"/>
      <c r="G34" s="29"/>
      <c r="H34" s="26"/>
      <c r="I34" s="27"/>
      <c r="J34" s="23"/>
    </row>
    <row r="35" spans="1:10" ht="12.75" customHeight="1" x14ac:dyDescent="0.2">
      <c r="A35" s="23"/>
      <c r="B35" s="2"/>
      <c r="C35" s="30"/>
      <c r="D35" s="2"/>
      <c r="E35" s="28"/>
      <c r="F35" s="29"/>
      <c r="G35" s="29"/>
      <c r="H35" s="26"/>
      <c r="I35" s="27"/>
      <c r="J35" s="23"/>
    </row>
    <row r="36" spans="1:10" ht="12.75" customHeight="1" x14ac:dyDescent="0.2">
      <c r="A36" s="23"/>
      <c r="B36" s="23"/>
      <c r="C36" s="23"/>
      <c r="D36" s="23"/>
      <c r="E36" s="25"/>
      <c r="F36" s="26"/>
      <c r="G36" s="26"/>
      <c r="H36" s="26"/>
      <c r="I36" s="27"/>
      <c r="J36" s="23"/>
    </row>
    <row r="37" spans="1:10" ht="12.75" customHeight="1" x14ac:dyDescent="0.2">
      <c r="A37" s="23"/>
      <c r="B37" s="23"/>
      <c r="C37" s="23"/>
      <c r="D37" s="23"/>
      <c r="E37" s="25"/>
      <c r="F37" s="26"/>
      <c r="G37" s="26"/>
      <c r="H37" s="26"/>
      <c r="I37" s="27"/>
      <c r="J37" s="23"/>
    </row>
    <row r="38" spans="1:10" ht="12.75" customHeight="1" x14ac:dyDescent="0.2">
      <c r="A38" s="23"/>
      <c r="B38" s="23"/>
      <c r="C38" s="23"/>
      <c r="D38" s="23"/>
      <c r="E38" s="25"/>
      <c r="F38" s="26"/>
      <c r="G38" s="26"/>
      <c r="H38" s="26"/>
      <c r="I38" s="27"/>
      <c r="J38" s="23"/>
    </row>
    <row r="39" spans="1:10" ht="12.75" customHeight="1" x14ac:dyDescent="0.2">
      <c r="A39" s="2"/>
      <c r="B39" s="2"/>
      <c r="C39" s="2"/>
      <c r="D39" s="2"/>
      <c r="E39" s="2"/>
      <c r="F39" s="21"/>
      <c r="G39" s="21"/>
      <c r="H39" s="21"/>
      <c r="I39" s="16" t="s">
        <v>6</v>
      </c>
      <c r="J39" s="2"/>
    </row>
    <row r="40" spans="1:10" ht="12.75" customHeight="1" x14ac:dyDescent="0.2">
      <c r="A40" s="2"/>
      <c r="B40" s="2"/>
      <c r="C40" s="2"/>
      <c r="D40" s="2"/>
      <c r="E40" s="2"/>
      <c r="F40" s="21"/>
      <c r="G40" s="21"/>
      <c r="H40" s="21"/>
      <c r="I40" s="16" t="s">
        <v>6</v>
      </c>
      <c r="J40" s="2"/>
    </row>
    <row r="41" spans="1:10" ht="12.75" customHeight="1" x14ac:dyDescent="0.2">
      <c r="A41" s="2"/>
      <c r="B41" s="2"/>
      <c r="C41" s="2"/>
      <c r="D41" s="2"/>
      <c r="E41" s="2"/>
      <c r="F41" s="21"/>
      <c r="G41" s="21"/>
      <c r="H41" s="21"/>
      <c r="I41" s="16" t="s">
        <v>6</v>
      </c>
      <c r="J41" s="2"/>
    </row>
  </sheetData>
  <mergeCells count="22">
    <mergeCell ref="B22:E22"/>
    <mergeCell ref="B34:D34"/>
    <mergeCell ref="B20:E20"/>
    <mergeCell ref="B23:E23"/>
    <mergeCell ref="B24:E24"/>
    <mergeCell ref="B25:E25"/>
    <mergeCell ref="B26:E26"/>
    <mergeCell ref="E31:H31"/>
    <mergeCell ref="C30:E30"/>
    <mergeCell ref="B21:E21"/>
    <mergeCell ref="B28:E28"/>
    <mergeCell ref="B29:E29"/>
    <mergeCell ref="B16:E16"/>
    <mergeCell ref="B18:E18"/>
    <mergeCell ref="B19:E19"/>
    <mergeCell ref="D2:G3"/>
    <mergeCell ref="H2:I2"/>
    <mergeCell ref="H3:I5"/>
    <mergeCell ref="D4:G5"/>
    <mergeCell ref="B8:I11"/>
    <mergeCell ref="B17:E17"/>
    <mergeCell ref="B2:C5"/>
  </mergeCells>
  <phoneticPr fontId="10" type="noConversion"/>
  <pageMargins left="0.75000000000000011" right="0.42" top="0.4" bottom="0.98" header="0.51" footer="0.51"/>
  <pageSetup paperSize="9" orientation="portrait" horizontalDpi="4294967292" verticalDpi="4294967292" r:id="rId1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1"/>
  <sheetViews>
    <sheetView topLeftCell="A14" zoomScaleNormal="100" zoomScalePageLayoutView="150" workbookViewId="0">
      <selection activeCell="O34" sqref="O34"/>
    </sheetView>
  </sheetViews>
  <sheetFormatPr defaultColWidth="8.7109375" defaultRowHeight="12.75" customHeight="1" x14ac:dyDescent="0.2"/>
  <cols>
    <col min="1" max="1" width="2.7109375" style="1" customWidth="1"/>
    <col min="2" max="2" width="9.7109375" style="1" customWidth="1"/>
    <col min="3" max="3" width="10.140625" style="1" customWidth="1"/>
    <col min="4" max="4" width="9.7109375" style="1" customWidth="1"/>
    <col min="5" max="5" width="14" style="1" customWidth="1"/>
    <col min="6" max="9" width="9.7109375" style="1" customWidth="1"/>
    <col min="10" max="10" width="3.7109375" style="1" customWidth="1"/>
    <col min="11" max="256" width="8.7109375" style="1" customWidth="1"/>
  </cols>
  <sheetData>
    <row r="1" spans="1:10" customFormat="1" ht="13.5" thickBot="1" x14ac:dyDescent="0.25">
      <c r="A1" s="2"/>
      <c r="B1" s="3"/>
      <c r="C1" s="3"/>
      <c r="D1" s="4"/>
      <c r="E1" s="4"/>
      <c r="F1" s="4"/>
      <c r="G1" s="4"/>
      <c r="H1" s="4"/>
      <c r="I1" s="4"/>
      <c r="J1" s="2"/>
    </row>
    <row r="2" spans="1:10" customFormat="1" ht="13.5" thickBot="1" x14ac:dyDescent="0.25">
      <c r="A2" s="5"/>
      <c r="B2" s="58" t="s">
        <v>38</v>
      </c>
      <c r="C2" s="59"/>
      <c r="D2" s="64" t="s">
        <v>39</v>
      </c>
      <c r="E2" s="65"/>
      <c r="F2" s="65"/>
      <c r="G2" s="65"/>
      <c r="H2" s="67" t="s">
        <v>0</v>
      </c>
      <c r="I2" s="66"/>
      <c r="J2" s="6"/>
    </row>
    <row r="3" spans="1:10" customFormat="1" ht="13.5" thickBot="1" x14ac:dyDescent="0.25">
      <c r="A3" s="5"/>
      <c r="B3" s="60"/>
      <c r="C3" s="61"/>
      <c r="D3" s="66"/>
      <c r="E3" s="66"/>
      <c r="F3" s="66"/>
      <c r="G3" s="66"/>
      <c r="H3" s="68" t="s">
        <v>1</v>
      </c>
      <c r="I3" s="69"/>
      <c r="J3" s="6"/>
    </row>
    <row r="4" spans="1:10" customFormat="1" ht="13.5" thickBot="1" x14ac:dyDescent="0.25">
      <c r="A4" s="5"/>
      <c r="B4" s="60"/>
      <c r="C4" s="61"/>
      <c r="D4" s="68" t="s">
        <v>51</v>
      </c>
      <c r="E4" s="69"/>
      <c r="F4" s="69"/>
      <c r="G4" s="69"/>
      <c r="H4" s="70"/>
      <c r="I4" s="70"/>
      <c r="J4" s="6"/>
    </row>
    <row r="5" spans="1:10" customFormat="1" ht="39" customHeight="1" thickBot="1" x14ac:dyDescent="0.25">
      <c r="A5" s="5"/>
      <c r="B5" s="62"/>
      <c r="C5" s="63"/>
      <c r="D5" s="70"/>
      <c r="E5" s="70"/>
      <c r="F5" s="70"/>
      <c r="G5" s="70"/>
      <c r="H5" s="70"/>
      <c r="I5" s="70"/>
      <c r="J5" s="6"/>
    </row>
    <row r="6" spans="1:10" customFormat="1" x14ac:dyDescent="0.2">
      <c r="A6" s="2"/>
      <c r="B6" s="7"/>
      <c r="C6" s="7"/>
      <c r="D6" s="8"/>
      <c r="E6" s="8"/>
      <c r="F6" s="8"/>
      <c r="G6" s="8"/>
      <c r="H6" s="8"/>
      <c r="I6" s="8"/>
      <c r="J6" s="2"/>
    </row>
    <row r="7" spans="1:10" customFormat="1" x14ac:dyDescent="0.2">
      <c r="A7" s="9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customFormat="1" x14ac:dyDescent="0.2">
      <c r="A8" s="7"/>
      <c r="B8" s="83" t="s">
        <v>49</v>
      </c>
      <c r="C8" s="84"/>
      <c r="D8" s="84"/>
      <c r="E8" s="84"/>
      <c r="F8" s="84"/>
      <c r="G8" s="84"/>
      <c r="H8" s="84"/>
      <c r="I8" s="84"/>
      <c r="J8" s="7"/>
    </row>
    <row r="9" spans="1:10" customFormat="1" x14ac:dyDescent="0.2">
      <c r="A9" s="2"/>
      <c r="B9" s="85"/>
      <c r="C9" s="85"/>
      <c r="D9" s="85"/>
      <c r="E9" s="85"/>
      <c r="F9" s="85"/>
      <c r="G9" s="85"/>
      <c r="H9" s="85"/>
      <c r="I9" s="85"/>
      <c r="J9" s="2"/>
    </row>
    <row r="10" spans="1:10" customFormat="1" x14ac:dyDescent="0.2">
      <c r="A10" s="2"/>
      <c r="B10" s="85"/>
      <c r="C10" s="85"/>
      <c r="D10" s="85"/>
      <c r="E10" s="85"/>
      <c r="F10" s="85"/>
      <c r="G10" s="85"/>
      <c r="H10" s="85"/>
      <c r="I10" s="85"/>
      <c r="J10" s="2"/>
    </row>
    <row r="11" spans="1:10" customFormat="1" ht="70.150000000000006" customHeight="1" x14ac:dyDescent="0.2">
      <c r="A11" s="2"/>
      <c r="B11" s="86"/>
      <c r="C11" s="86"/>
      <c r="D11" s="86"/>
      <c r="E11" s="86"/>
      <c r="F11" s="86"/>
      <c r="G11" s="86"/>
      <c r="H11" s="86"/>
      <c r="I11" s="86"/>
      <c r="J11" s="2"/>
    </row>
    <row r="12" spans="1:10" customFormat="1" x14ac:dyDescent="0.2">
      <c r="A12" s="5"/>
      <c r="B12" s="10" t="s">
        <v>43</v>
      </c>
      <c r="C12" s="11">
        <v>161.69999999999999</v>
      </c>
      <c r="D12" s="10" t="s">
        <v>4</v>
      </c>
      <c r="E12" s="11">
        <v>113.14</v>
      </c>
      <c r="F12" s="10" t="s">
        <v>5</v>
      </c>
      <c r="G12" s="12" t="s">
        <v>6</v>
      </c>
      <c r="H12" s="10" t="s">
        <v>7</v>
      </c>
      <c r="I12" s="13"/>
      <c r="J12" s="14"/>
    </row>
    <row r="13" spans="1:10" customFormat="1" x14ac:dyDescent="0.2">
      <c r="A13" s="5"/>
      <c r="B13" s="10" t="s">
        <v>8</v>
      </c>
      <c r="C13" s="13"/>
      <c r="D13" s="10" t="s">
        <v>9</v>
      </c>
      <c r="E13" s="13"/>
      <c r="F13" s="33"/>
      <c r="G13" s="13"/>
      <c r="H13" s="10" t="s">
        <v>42</v>
      </c>
      <c r="I13" s="11">
        <v>135.80000000000001</v>
      </c>
      <c r="J13" s="14"/>
    </row>
    <row r="14" spans="1:10" customFormat="1" x14ac:dyDescent="0.2">
      <c r="A14" s="2"/>
      <c r="B14" s="15"/>
      <c r="C14" s="15"/>
      <c r="D14" s="15"/>
      <c r="E14" s="15"/>
      <c r="F14" s="15"/>
      <c r="G14" s="15"/>
      <c r="H14" s="15"/>
      <c r="I14" s="15"/>
      <c r="J14" s="2"/>
    </row>
    <row r="15" spans="1:10" customFormat="1" x14ac:dyDescent="0.2">
      <c r="A15" s="43" t="s">
        <v>10</v>
      </c>
      <c r="B15" s="2"/>
      <c r="C15" s="2"/>
      <c r="D15" s="2"/>
      <c r="E15" s="2"/>
      <c r="F15" s="44" t="s">
        <v>37</v>
      </c>
      <c r="G15" s="44" t="s">
        <v>11</v>
      </c>
      <c r="H15" s="2"/>
      <c r="I15" s="44" t="s">
        <v>12</v>
      </c>
      <c r="J15" s="2"/>
    </row>
    <row r="16" spans="1:10" customFormat="1" x14ac:dyDescent="0.2">
      <c r="A16" s="45" t="s">
        <v>13</v>
      </c>
      <c r="B16" s="87" t="s">
        <v>44</v>
      </c>
      <c r="C16" s="88"/>
      <c r="D16" s="88"/>
      <c r="E16" s="88"/>
      <c r="F16" s="46">
        <v>161.69999999999999</v>
      </c>
      <c r="G16" s="46">
        <v>0</v>
      </c>
      <c r="H16" s="47" t="s">
        <v>14</v>
      </c>
      <c r="I16" s="48">
        <f t="shared" ref="I16:I27" si="0">F16*G16</f>
        <v>0</v>
      </c>
      <c r="J16" s="49"/>
    </row>
    <row r="17" spans="1:10" customFormat="1" x14ac:dyDescent="0.2">
      <c r="A17" s="45" t="s">
        <v>15</v>
      </c>
      <c r="B17" s="87" t="s">
        <v>50</v>
      </c>
      <c r="C17" s="88"/>
      <c r="D17" s="88"/>
      <c r="E17" s="88"/>
      <c r="F17" s="46">
        <v>2337</v>
      </c>
      <c r="G17" s="46">
        <v>0</v>
      </c>
      <c r="H17" s="47" t="s">
        <v>16</v>
      </c>
      <c r="I17" s="48">
        <f t="shared" si="0"/>
        <v>0</v>
      </c>
      <c r="J17" s="50"/>
    </row>
    <row r="18" spans="1:10" customFormat="1" x14ac:dyDescent="0.2">
      <c r="A18" s="45" t="s">
        <v>17</v>
      </c>
      <c r="B18" s="87" t="s">
        <v>35</v>
      </c>
      <c r="C18" s="88"/>
      <c r="D18" s="88"/>
      <c r="E18" s="88"/>
      <c r="F18" s="46">
        <f>(C12+I13)*1.1</f>
        <v>327.25</v>
      </c>
      <c r="G18" s="46">
        <v>0</v>
      </c>
      <c r="H18" s="47" t="s">
        <v>14</v>
      </c>
      <c r="I18" s="48">
        <f t="shared" si="0"/>
        <v>0</v>
      </c>
      <c r="J18" s="50"/>
    </row>
    <row r="19" spans="1:10" customFormat="1" x14ac:dyDescent="0.2">
      <c r="A19" s="45" t="s">
        <v>18</v>
      </c>
      <c r="B19" s="87" t="s">
        <v>36</v>
      </c>
      <c r="C19" s="88"/>
      <c r="D19" s="88"/>
      <c r="E19" s="88"/>
      <c r="F19" s="46">
        <f>C12</f>
        <v>161.69999999999999</v>
      </c>
      <c r="G19" s="46">
        <v>0</v>
      </c>
      <c r="H19" s="47" t="s">
        <v>14</v>
      </c>
      <c r="I19" s="48">
        <f t="shared" si="0"/>
        <v>0</v>
      </c>
      <c r="J19" s="49"/>
    </row>
    <row r="20" spans="1:10" customFormat="1" x14ac:dyDescent="0.2">
      <c r="A20" s="45" t="s">
        <v>19</v>
      </c>
      <c r="B20" s="87" t="s">
        <v>20</v>
      </c>
      <c r="C20" s="88"/>
      <c r="D20" s="88"/>
      <c r="E20" s="88"/>
      <c r="F20" s="46">
        <f>E12</f>
        <v>113.14</v>
      </c>
      <c r="G20" s="46">
        <v>0</v>
      </c>
      <c r="H20" s="47" t="s">
        <v>21</v>
      </c>
      <c r="I20" s="48">
        <f t="shared" si="0"/>
        <v>0</v>
      </c>
      <c r="J20" s="49"/>
    </row>
    <row r="21" spans="1:10" customFormat="1" x14ac:dyDescent="0.2">
      <c r="A21" s="45" t="s">
        <v>22</v>
      </c>
      <c r="B21" s="87" t="s">
        <v>23</v>
      </c>
      <c r="C21" s="88"/>
      <c r="D21" s="88"/>
      <c r="E21" s="88"/>
      <c r="F21" s="46">
        <f>E12*1.5</f>
        <v>169.71</v>
      </c>
      <c r="G21" s="46">
        <v>0</v>
      </c>
      <c r="H21" s="47" t="s">
        <v>14</v>
      </c>
      <c r="I21" s="48">
        <f t="shared" si="0"/>
        <v>0</v>
      </c>
      <c r="J21" s="49"/>
    </row>
    <row r="22" spans="1:10" customFormat="1" x14ac:dyDescent="0.2">
      <c r="A22" s="45" t="s">
        <v>24</v>
      </c>
      <c r="B22" s="87" t="s">
        <v>45</v>
      </c>
      <c r="C22" s="88"/>
      <c r="D22" s="88"/>
      <c r="E22" s="88"/>
      <c r="F22" s="46">
        <f>E12*5</f>
        <v>565.70000000000005</v>
      </c>
      <c r="G22" s="46">
        <v>0</v>
      </c>
      <c r="H22" s="47" t="s">
        <v>21</v>
      </c>
      <c r="I22" s="48">
        <f t="shared" si="0"/>
        <v>0</v>
      </c>
      <c r="J22" s="49"/>
    </row>
    <row r="23" spans="1:10" customFormat="1" x14ac:dyDescent="0.2">
      <c r="A23" s="45" t="s">
        <v>25</v>
      </c>
      <c r="B23" s="87" t="s">
        <v>46</v>
      </c>
      <c r="C23" s="88"/>
      <c r="D23" s="88"/>
      <c r="E23" s="88"/>
      <c r="F23" s="46">
        <f>I13</f>
        <v>135.80000000000001</v>
      </c>
      <c r="G23" s="46">
        <v>0</v>
      </c>
      <c r="H23" s="47" t="s">
        <v>14</v>
      </c>
      <c r="I23" s="48">
        <f t="shared" si="0"/>
        <v>0</v>
      </c>
      <c r="J23" s="49"/>
    </row>
    <row r="24" spans="1:10" customFormat="1" x14ac:dyDescent="0.2">
      <c r="A24" s="45" t="s">
        <v>26</v>
      </c>
      <c r="B24" s="87" t="s">
        <v>47</v>
      </c>
      <c r="C24" s="88"/>
      <c r="D24" s="88"/>
      <c r="E24" s="88"/>
      <c r="F24" s="46">
        <f>I13</f>
        <v>135.80000000000001</v>
      </c>
      <c r="G24" s="46">
        <v>0</v>
      </c>
      <c r="H24" s="47" t="s">
        <v>14</v>
      </c>
      <c r="I24" s="48">
        <f t="shared" si="0"/>
        <v>0</v>
      </c>
      <c r="J24" s="49"/>
    </row>
    <row r="25" spans="1:10" customFormat="1" x14ac:dyDescent="0.2">
      <c r="A25" s="45" t="s">
        <v>27</v>
      </c>
      <c r="B25" s="87" t="s">
        <v>48</v>
      </c>
      <c r="C25" s="88"/>
      <c r="D25" s="88"/>
      <c r="E25" s="88"/>
      <c r="F25" s="46">
        <f>I13</f>
        <v>135.80000000000001</v>
      </c>
      <c r="G25" s="46">
        <v>0</v>
      </c>
      <c r="H25" s="47" t="s">
        <v>14</v>
      </c>
      <c r="I25" s="48">
        <f t="shared" si="0"/>
        <v>0</v>
      </c>
      <c r="J25" s="49"/>
    </row>
    <row r="26" spans="1:10" customFormat="1" x14ac:dyDescent="0.2">
      <c r="A26" s="45" t="s">
        <v>28</v>
      </c>
      <c r="B26" s="87" t="s">
        <v>40</v>
      </c>
      <c r="C26" s="88"/>
      <c r="D26" s="88"/>
      <c r="E26" s="88"/>
      <c r="F26" s="46">
        <f>(E12*2)+52</f>
        <v>278.27999999999997</v>
      </c>
      <c r="G26" s="46">
        <v>0</v>
      </c>
      <c r="H26" s="47" t="s">
        <v>21</v>
      </c>
      <c r="I26" s="48">
        <f t="shared" si="0"/>
        <v>0</v>
      </c>
      <c r="J26" s="49"/>
    </row>
    <row r="27" spans="1:10" customFormat="1" x14ac:dyDescent="0.2">
      <c r="A27" s="45" t="s">
        <v>29</v>
      </c>
      <c r="B27" s="45" t="s">
        <v>41</v>
      </c>
      <c r="C27" s="51"/>
      <c r="D27" s="51"/>
      <c r="E27" s="51"/>
      <c r="F27" s="46">
        <f>E12</f>
        <v>113.14</v>
      </c>
      <c r="G27" s="46">
        <v>0</v>
      </c>
      <c r="H27" s="47" t="s">
        <v>21</v>
      </c>
      <c r="I27" s="48">
        <f t="shared" si="0"/>
        <v>0</v>
      </c>
      <c r="J27" s="49"/>
    </row>
    <row r="28" spans="1:10" customFormat="1" x14ac:dyDescent="0.2">
      <c r="A28" s="45" t="s">
        <v>30</v>
      </c>
      <c r="B28" s="87" t="s">
        <v>31</v>
      </c>
      <c r="C28" s="88"/>
      <c r="D28" s="88"/>
      <c r="E28" s="88"/>
      <c r="F28" s="46">
        <v>720</v>
      </c>
      <c r="G28" s="46">
        <v>0</v>
      </c>
      <c r="H28" s="47" t="s">
        <v>32</v>
      </c>
      <c r="I28" s="48">
        <f>F28*G28</f>
        <v>0</v>
      </c>
      <c r="J28" s="49"/>
    </row>
    <row r="29" spans="1:10" customFormat="1" x14ac:dyDescent="0.2">
      <c r="A29" s="45" t="s">
        <v>34</v>
      </c>
      <c r="B29" s="87" t="s">
        <v>33</v>
      </c>
      <c r="C29" s="88"/>
      <c r="D29" s="88"/>
      <c r="E29" s="88"/>
      <c r="F29" s="46">
        <v>706</v>
      </c>
      <c r="G29" s="46">
        <v>0</v>
      </c>
      <c r="H29" s="47" t="s">
        <v>16</v>
      </c>
      <c r="I29" s="48">
        <f>F29*G29</f>
        <v>0</v>
      </c>
      <c r="J29" s="49"/>
    </row>
    <row r="30" spans="1:10" customFormat="1" x14ac:dyDescent="0.2">
      <c r="A30" s="31"/>
      <c r="B30" s="2"/>
      <c r="C30" s="95" t="s">
        <v>6</v>
      </c>
      <c r="D30" s="96"/>
      <c r="E30" s="96"/>
      <c r="F30" s="21"/>
      <c r="G30" s="21"/>
      <c r="H30" s="21"/>
      <c r="I30" s="19"/>
      <c r="J30" s="2"/>
    </row>
    <row r="31" spans="1:10" customFormat="1" ht="22.15" customHeight="1" x14ac:dyDescent="0.2">
      <c r="A31" s="22"/>
      <c r="B31" s="23"/>
      <c r="C31" s="23"/>
      <c r="D31" s="23"/>
      <c r="E31" s="91" t="s">
        <v>73</v>
      </c>
      <c r="F31" s="92"/>
      <c r="G31" s="92"/>
      <c r="H31" s="92"/>
      <c r="I31" s="24">
        <f>SUM(I16:I30)</f>
        <v>0</v>
      </c>
      <c r="J31" s="23"/>
    </row>
    <row r="32" spans="1:10" customFormat="1" x14ac:dyDescent="0.2">
      <c r="A32" s="22"/>
      <c r="B32" s="23"/>
      <c r="C32" s="23"/>
      <c r="D32" s="23"/>
      <c r="E32" s="97"/>
      <c r="F32" s="98"/>
      <c r="G32" s="98"/>
      <c r="H32" s="98"/>
      <c r="I32" s="34"/>
      <c r="J32" s="23"/>
    </row>
    <row r="33" spans="1:10" customFormat="1" x14ac:dyDescent="0.2">
      <c r="A33" s="23"/>
      <c r="B33" s="2"/>
      <c r="C33" s="2"/>
      <c r="D33" s="2"/>
      <c r="E33" s="28"/>
      <c r="F33" s="29"/>
      <c r="G33" s="29"/>
      <c r="H33" s="26"/>
      <c r="I33" s="27"/>
      <c r="J33" s="23"/>
    </row>
    <row r="34" spans="1:10" customFormat="1" x14ac:dyDescent="0.2">
      <c r="A34" s="23"/>
      <c r="B34" s="89"/>
      <c r="C34" s="90"/>
      <c r="D34" s="90"/>
      <c r="E34" s="28"/>
      <c r="F34" s="29"/>
      <c r="G34" s="29"/>
      <c r="H34" s="26"/>
      <c r="I34" s="27"/>
      <c r="J34" s="23"/>
    </row>
    <row r="35" spans="1:10" customFormat="1" x14ac:dyDescent="0.2">
      <c r="A35" s="23"/>
      <c r="B35" s="2"/>
      <c r="C35" s="30"/>
      <c r="D35" s="2"/>
      <c r="E35" s="28"/>
      <c r="F35" s="29"/>
      <c r="G35" s="29"/>
      <c r="H35" s="26"/>
      <c r="I35" s="27"/>
      <c r="J35" s="23"/>
    </row>
    <row r="36" spans="1:10" customFormat="1" x14ac:dyDescent="0.2">
      <c r="A36" s="23"/>
      <c r="B36" s="23"/>
      <c r="C36" s="23"/>
      <c r="D36" s="23"/>
      <c r="E36" s="25"/>
      <c r="F36" s="26"/>
      <c r="G36" s="26"/>
      <c r="H36" s="26"/>
      <c r="I36" s="27"/>
      <c r="J36" s="23"/>
    </row>
    <row r="37" spans="1:10" customFormat="1" x14ac:dyDescent="0.2">
      <c r="A37" s="23"/>
      <c r="B37" s="23"/>
      <c r="C37" s="23"/>
      <c r="D37" s="23"/>
      <c r="E37" s="25"/>
      <c r="F37" s="26"/>
      <c r="G37" s="26"/>
      <c r="H37" s="26"/>
      <c r="I37" s="27"/>
      <c r="J37" s="23"/>
    </row>
    <row r="38" spans="1:10" customFormat="1" x14ac:dyDescent="0.2">
      <c r="A38" s="23"/>
      <c r="B38" s="23"/>
      <c r="C38" s="23"/>
      <c r="D38" s="23"/>
      <c r="E38" s="25"/>
      <c r="F38" s="26"/>
      <c r="G38" s="26"/>
      <c r="H38" s="26"/>
      <c r="I38" s="27"/>
      <c r="J38" s="23"/>
    </row>
    <row r="39" spans="1:10" customFormat="1" x14ac:dyDescent="0.2">
      <c r="A39" s="2"/>
      <c r="B39" s="2"/>
      <c r="C39" s="2"/>
      <c r="D39" s="2"/>
      <c r="E39" s="2"/>
      <c r="F39" s="21"/>
      <c r="G39" s="21"/>
      <c r="H39" s="21"/>
      <c r="I39" s="31" t="s">
        <v>6</v>
      </c>
      <c r="J39" s="2"/>
    </row>
    <row r="40" spans="1:10" customFormat="1" x14ac:dyDescent="0.2">
      <c r="A40" s="2"/>
      <c r="B40" s="2"/>
      <c r="C40" s="2"/>
      <c r="D40" s="2"/>
      <c r="E40" s="2"/>
      <c r="F40" s="21"/>
      <c r="G40" s="21"/>
      <c r="H40" s="21"/>
      <c r="I40" s="31" t="s">
        <v>6</v>
      </c>
      <c r="J40" s="2"/>
    </row>
    <row r="41" spans="1:10" customFormat="1" x14ac:dyDescent="0.2">
      <c r="A41" s="2"/>
      <c r="B41" s="2"/>
      <c r="C41" s="2"/>
      <c r="D41" s="2"/>
      <c r="E41" s="2"/>
      <c r="F41" s="21"/>
      <c r="G41" s="21"/>
      <c r="H41" s="21"/>
      <c r="I41" s="31" t="s">
        <v>6</v>
      </c>
      <c r="J41" s="2"/>
    </row>
  </sheetData>
  <mergeCells count="23">
    <mergeCell ref="B29:E29"/>
    <mergeCell ref="C30:E30"/>
    <mergeCell ref="E31:H31"/>
    <mergeCell ref="E32:H32"/>
    <mergeCell ref="B34:D34"/>
    <mergeCell ref="B28:E28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8:I11"/>
    <mergeCell ref="B2:C5"/>
    <mergeCell ref="D2:G3"/>
    <mergeCell ref="H2:I2"/>
    <mergeCell ref="H3:I5"/>
    <mergeCell ref="D4:G5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1"/>
  <sheetViews>
    <sheetView topLeftCell="A7" zoomScaleNormal="100" zoomScalePageLayoutView="150" workbookViewId="0">
      <selection activeCell="N22" sqref="N22"/>
    </sheetView>
  </sheetViews>
  <sheetFormatPr defaultColWidth="8.7109375" defaultRowHeight="12.75" customHeight="1" x14ac:dyDescent="0.2"/>
  <cols>
    <col min="1" max="1" width="2.7109375" style="1" customWidth="1"/>
    <col min="2" max="2" width="9.7109375" style="1" customWidth="1"/>
    <col min="3" max="3" width="10.140625" style="1" customWidth="1"/>
    <col min="4" max="4" width="9.7109375" style="1" customWidth="1"/>
    <col min="5" max="5" width="14.42578125" style="1" customWidth="1"/>
    <col min="6" max="9" width="9.7109375" style="1" customWidth="1"/>
    <col min="10" max="10" width="3.7109375" style="1" customWidth="1"/>
    <col min="11" max="256" width="8.7109375" style="1" customWidth="1"/>
  </cols>
  <sheetData>
    <row r="1" spans="1:10" customFormat="1" ht="13.5" thickBot="1" x14ac:dyDescent="0.25">
      <c r="A1" s="2"/>
      <c r="B1" s="3"/>
      <c r="C1" s="3"/>
      <c r="D1" s="4"/>
      <c r="E1" s="4"/>
      <c r="F1" s="4"/>
      <c r="G1" s="4"/>
      <c r="H1" s="4"/>
      <c r="I1" s="4"/>
      <c r="J1" s="2"/>
    </row>
    <row r="2" spans="1:10" customFormat="1" ht="13.5" thickBot="1" x14ac:dyDescent="0.25">
      <c r="A2" s="5"/>
      <c r="B2" s="58" t="s">
        <v>38</v>
      </c>
      <c r="C2" s="59"/>
      <c r="D2" s="64" t="s">
        <v>39</v>
      </c>
      <c r="E2" s="65"/>
      <c r="F2" s="65"/>
      <c r="G2" s="65"/>
      <c r="H2" s="67" t="s">
        <v>0</v>
      </c>
      <c r="I2" s="66"/>
      <c r="J2" s="6"/>
    </row>
    <row r="3" spans="1:10" customFormat="1" ht="13.5" thickBot="1" x14ac:dyDescent="0.25">
      <c r="A3" s="5"/>
      <c r="B3" s="60"/>
      <c r="C3" s="61"/>
      <c r="D3" s="66"/>
      <c r="E3" s="66"/>
      <c r="F3" s="66"/>
      <c r="G3" s="66"/>
      <c r="H3" s="68" t="s">
        <v>1</v>
      </c>
      <c r="I3" s="69"/>
      <c r="J3" s="6"/>
    </row>
    <row r="4" spans="1:10" customFormat="1" ht="13.5" thickBot="1" x14ac:dyDescent="0.25">
      <c r="A4" s="5"/>
      <c r="B4" s="60"/>
      <c r="C4" s="61"/>
      <c r="D4" s="68" t="s">
        <v>52</v>
      </c>
      <c r="E4" s="69"/>
      <c r="F4" s="69"/>
      <c r="G4" s="69"/>
      <c r="H4" s="70"/>
      <c r="I4" s="70"/>
      <c r="J4" s="6"/>
    </row>
    <row r="5" spans="1:10" customFormat="1" ht="40.9" customHeight="1" thickBot="1" x14ac:dyDescent="0.25">
      <c r="A5" s="5"/>
      <c r="B5" s="62"/>
      <c r="C5" s="63"/>
      <c r="D5" s="70"/>
      <c r="E5" s="70"/>
      <c r="F5" s="70"/>
      <c r="G5" s="70"/>
      <c r="H5" s="70"/>
      <c r="I5" s="70"/>
      <c r="J5" s="6"/>
    </row>
    <row r="6" spans="1:10" customFormat="1" x14ac:dyDescent="0.2">
      <c r="A6" s="2"/>
      <c r="B6" s="7"/>
      <c r="C6" s="7"/>
      <c r="D6" s="8"/>
      <c r="E6" s="8"/>
      <c r="F6" s="8"/>
      <c r="G6" s="8"/>
      <c r="H6" s="8"/>
      <c r="I6" s="8"/>
      <c r="J6" s="2"/>
    </row>
    <row r="7" spans="1:10" customFormat="1" x14ac:dyDescent="0.2">
      <c r="A7" s="9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customFormat="1" x14ac:dyDescent="0.2">
      <c r="A8" s="7"/>
      <c r="B8" s="83" t="s">
        <v>49</v>
      </c>
      <c r="C8" s="84"/>
      <c r="D8" s="84"/>
      <c r="E8" s="84"/>
      <c r="F8" s="84"/>
      <c r="G8" s="84"/>
      <c r="H8" s="84"/>
      <c r="I8" s="84"/>
      <c r="J8" s="7"/>
    </row>
    <row r="9" spans="1:10" customFormat="1" x14ac:dyDescent="0.2">
      <c r="A9" s="2"/>
      <c r="B9" s="85"/>
      <c r="C9" s="85"/>
      <c r="D9" s="85"/>
      <c r="E9" s="85"/>
      <c r="F9" s="85"/>
      <c r="G9" s="85"/>
      <c r="H9" s="85"/>
      <c r="I9" s="85"/>
      <c r="J9" s="2"/>
    </row>
    <row r="10" spans="1:10" customFormat="1" x14ac:dyDescent="0.2">
      <c r="A10" s="2"/>
      <c r="B10" s="85"/>
      <c r="C10" s="85"/>
      <c r="D10" s="85"/>
      <c r="E10" s="85"/>
      <c r="F10" s="85"/>
      <c r="G10" s="85"/>
      <c r="H10" s="85"/>
      <c r="I10" s="85"/>
      <c r="J10" s="2"/>
    </row>
    <row r="11" spans="1:10" customFormat="1" ht="66" customHeight="1" x14ac:dyDescent="0.2">
      <c r="A11" s="2"/>
      <c r="B11" s="86"/>
      <c r="C11" s="86"/>
      <c r="D11" s="86"/>
      <c r="E11" s="86"/>
      <c r="F11" s="86"/>
      <c r="G11" s="86"/>
      <c r="H11" s="86"/>
      <c r="I11" s="86"/>
      <c r="J11" s="2"/>
    </row>
    <row r="12" spans="1:10" customFormat="1" x14ac:dyDescent="0.2">
      <c r="A12" s="5"/>
      <c r="B12" s="10" t="s">
        <v>43</v>
      </c>
      <c r="C12" s="11">
        <v>170.28</v>
      </c>
      <c r="D12" s="10" t="s">
        <v>4</v>
      </c>
      <c r="E12" s="11">
        <v>90</v>
      </c>
      <c r="F12" s="10" t="s">
        <v>5</v>
      </c>
      <c r="G12" s="12" t="s">
        <v>6</v>
      </c>
      <c r="H12" s="10" t="s">
        <v>7</v>
      </c>
      <c r="I12" s="13"/>
      <c r="J12" s="14"/>
    </row>
    <row r="13" spans="1:10" customFormat="1" x14ac:dyDescent="0.2">
      <c r="A13" s="5"/>
      <c r="B13" s="10" t="s">
        <v>8</v>
      </c>
      <c r="C13" s="13"/>
      <c r="D13" s="10" t="s">
        <v>9</v>
      </c>
      <c r="E13" s="13"/>
      <c r="F13" s="10" t="s">
        <v>9</v>
      </c>
      <c r="G13" s="13"/>
      <c r="H13" s="10" t="s">
        <v>42</v>
      </c>
      <c r="I13" s="11">
        <v>135</v>
      </c>
      <c r="J13" s="14"/>
    </row>
    <row r="14" spans="1:10" customFormat="1" x14ac:dyDescent="0.2">
      <c r="A14" s="2"/>
      <c r="B14" s="15"/>
      <c r="C14" s="15"/>
      <c r="D14" s="15"/>
      <c r="E14" s="15"/>
      <c r="F14" s="15"/>
      <c r="G14" s="15"/>
      <c r="H14" s="15"/>
      <c r="I14" s="15"/>
      <c r="J14" s="2"/>
    </row>
    <row r="15" spans="1:10" customFormat="1" x14ac:dyDescent="0.2">
      <c r="A15" s="43" t="s">
        <v>10</v>
      </c>
      <c r="B15" s="2"/>
      <c r="C15" s="2"/>
      <c r="D15" s="2"/>
      <c r="E15" s="2"/>
      <c r="F15" s="44" t="s">
        <v>53</v>
      </c>
      <c r="G15" s="44" t="s">
        <v>11</v>
      </c>
      <c r="H15" s="2"/>
      <c r="I15" s="44" t="s">
        <v>12</v>
      </c>
      <c r="J15" s="2"/>
    </row>
    <row r="16" spans="1:10" customFormat="1" x14ac:dyDescent="0.2">
      <c r="A16" s="45" t="s">
        <v>13</v>
      </c>
      <c r="B16" s="87" t="s">
        <v>44</v>
      </c>
      <c r="C16" s="88"/>
      <c r="D16" s="88"/>
      <c r="E16" s="88"/>
      <c r="F16" s="46">
        <f>C12</f>
        <v>170.28</v>
      </c>
      <c r="G16" s="46">
        <v>0</v>
      </c>
      <c r="H16" s="47" t="s">
        <v>14</v>
      </c>
      <c r="I16" s="48">
        <f t="shared" ref="I16:I27" si="0">F16*G16</f>
        <v>0</v>
      </c>
      <c r="J16" s="49"/>
    </row>
    <row r="17" spans="1:10" customFormat="1" x14ac:dyDescent="0.2">
      <c r="A17" s="45" t="s">
        <v>15</v>
      </c>
      <c r="B17" s="87" t="s">
        <v>50</v>
      </c>
      <c r="C17" s="88"/>
      <c r="D17" s="88"/>
      <c r="E17" s="88"/>
      <c r="F17" s="46">
        <f>F16*15</f>
        <v>2554.1999999999998</v>
      </c>
      <c r="G17" s="46">
        <v>0</v>
      </c>
      <c r="H17" s="47" t="s">
        <v>16</v>
      </c>
      <c r="I17" s="48">
        <f t="shared" si="0"/>
        <v>0</v>
      </c>
      <c r="J17" s="50"/>
    </row>
    <row r="18" spans="1:10" customFormat="1" x14ac:dyDescent="0.2">
      <c r="A18" s="45" t="s">
        <v>17</v>
      </c>
      <c r="B18" s="87" t="s">
        <v>35</v>
      </c>
      <c r="C18" s="88"/>
      <c r="D18" s="88"/>
      <c r="E18" s="88"/>
      <c r="F18" s="53">
        <f>(C12+I13)*1.1</f>
        <v>335.80799999999999</v>
      </c>
      <c r="G18" s="46">
        <v>0</v>
      </c>
      <c r="H18" s="47" t="s">
        <v>14</v>
      </c>
      <c r="I18" s="48">
        <f t="shared" si="0"/>
        <v>0</v>
      </c>
      <c r="J18" s="50"/>
    </row>
    <row r="19" spans="1:10" customFormat="1" x14ac:dyDescent="0.2">
      <c r="A19" s="45" t="s">
        <v>18</v>
      </c>
      <c r="B19" s="87" t="s">
        <v>36</v>
      </c>
      <c r="C19" s="88"/>
      <c r="D19" s="88"/>
      <c r="E19" s="88"/>
      <c r="F19" s="46">
        <f>C12</f>
        <v>170.28</v>
      </c>
      <c r="G19" s="46">
        <v>0</v>
      </c>
      <c r="H19" s="47" t="s">
        <v>14</v>
      </c>
      <c r="I19" s="48">
        <f t="shared" si="0"/>
        <v>0</v>
      </c>
      <c r="J19" s="49"/>
    </row>
    <row r="20" spans="1:10" customFormat="1" x14ac:dyDescent="0.2">
      <c r="A20" s="45" t="s">
        <v>19</v>
      </c>
      <c r="B20" s="87" t="s">
        <v>20</v>
      </c>
      <c r="C20" s="88"/>
      <c r="D20" s="88"/>
      <c r="E20" s="88"/>
      <c r="F20" s="46">
        <v>90</v>
      </c>
      <c r="G20" s="46">
        <v>0</v>
      </c>
      <c r="H20" s="47" t="s">
        <v>21</v>
      </c>
      <c r="I20" s="48">
        <f t="shared" si="0"/>
        <v>0</v>
      </c>
      <c r="J20" s="49"/>
    </row>
    <row r="21" spans="1:10" customFormat="1" x14ac:dyDescent="0.2">
      <c r="A21" s="45" t="s">
        <v>22</v>
      </c>
      <c r="B21" s="87" t="s">
        <v>23</v>
      </c>
      <c r="C21" s="88"/>
      <c r="D21" s="88"/>
      <c r="E21" s="88"/>
      <c r="F21" s="46">
        <f>E12*1.5</f>
        <v>135</v>
      </c>
      <c r="G21" s="46">
        <v>0</v>
      </c>
      <c r="H21" s="47" t="s">
        <v>14</v>
      </c>
      <c r="I21" s="48">
        <f t="shared" si="0"/>
        <v>0</v>
      </c>
      <c r="J21" s="49"/>
    </row>
    <row r="22" spans="1:10" customFormat="1" x14ac:dyDescent="0.2">
      <c r="A22" s="45" t="s">
        <v>24</v>
      </c>
      <c r="B22" s="87" t="s">
        <v>45</v>
      </c>
      <c r="C22" s="88"/>
      <c r="D22" s="88"/>
      <c r="E22" s="88"/>
      <c r="F22" s="46">
        <f>E12*5</f>
        <v>450</v>
      </c>
      <c r="G22" s="46">
        <v>0</v>
      </c>
      <c r="H22" s="47" t="s">
        <v>21</v>
      </c>
      <c r="I22" s="48">
        <f t="shared" si="0"/>
        <v>0</v>
      </c>
      <c r="J22" s="49"/>
    </row>
    <row r="23" spans="1:10" customFormat="1" x14ac:dyDescent="0.2">
      <c r="A23" s="45" t="s">
        <v>25</v>
      </c>
      <c r="B23" s="87" t="s">
        <v>46</v>
      </c>
      <c r="C23" s="88"/>
      <c r="D23" s="88"/>
      <c r="E23" s="88"/>
      <c r="F23" s="46">
        <f>I13</f>
        <v>135</v>
      </c>
      <c r="G23" s="46">
        <v>0</v>
      </c>
      <c r="H23" s="47" t="s">
        <v>14</v>
      </c>
      <c r="I23" s="48">
        <f>F23*G23</f>
        <v>0</v>
      </c>
      <c r="J23" s="49"/>
    </row>
    <row r="24" spans="1:10" customFormat="1" x14ac:dyDescent="0.2">
      <c r="A24" s="45" t="s">
        <v>26</v>
      </c>
      <c r="B24" s="87" t="s">
        <v>47</v>
      </c>
      <c r="C24" s="88"/>
      <c r="D24" s="88"/>
      <c r="E24" s="88"/>
      <c r="F24" s="46">
        <f>I13</f>
        <v>135</v>
      </c>
      <c r="G24" s="46">
        <v>0</v>
      </c>
      <c r="H24" s="47" t="s">
        <v>14</v>
      </c>
      <c r="I24" s="48">
        <f>F24*G24</f>
        <v>0</v>
      </c>
      <c r="J24" s="49"/>
    </row>
    <row r="25" spans="1:10" customFormat="1" x14ac:dyDescent="0.2">
      <c r="A25" s="45" t="s">
        <v>27</v>
      </c>
      <c r="B25" s="87" t="s">
        <v>48</v>
      </c>
      <c r="C25" s="88"/>
      <c r="D25" s="88"/>
      <c r="E25" s="88"/>
      <c r="F25" s="46">
        <f>I13</f>
        <v>135</v>
      </c>
      <c r="G25" s="46">
        <v>0</v>
      </c>
      <c r="H25" s="47" t="s">
        <v>14</v>
      </c>
      <c r="I25" s="48">
        <f>F25*G25</f>
        <v>0</v>
      </c>
      <c r="J25" s="49"/>
    </row>
    <row r="26" spans="1:10" customFormat="1" x14ac:dyDescent="0.2">
      <c r="A26" s="45" t="s">
        <v>28</v>
      </c>
      <c r="B26" s="87" t="s">
        <v>40</v>
      </c>
      <c r="C26" s="88"/>
      <c r="D26" s="88"/>
      <c r="E26" s="88"/>
      <c r="F26" s="46">
        <f>(E12*2)+31</f>
        <v>211</v>
      </c>
      <c r="G26" s="46">
        <v>0</v>
      </c>
      <c r="H26" s="47" t="s">
        <v>21</v>
      </c>
      <c r="I26" s="48">
        <f t="shared" si="0"/>
        <v>0</v>
      </c>
      <c r="J26" s="49"/>
    </row>
    <row r="27" spans="1:10" customFormat="1" x14ac:dyDescent="0.2">
      <c r="A27" s="45" t="s">
        <v>29</v>
      </c>
      <c r="B27" s="45" t="s">
        <v>41</v>
      </c>
      <c r="C27" s="51"/>
      <c r="D27" s="51"/>
      <c r="E27" s="51"/>
      <c r="F27" s="46">
        <f>E12</f>
        <v>90</v>
      </c>
      <c r="G27" s="46">
        <v>0</v>
      </c>
      <c r="H27" s="47" t="s">
        <v>21</v>
      </c>
      <c r="I27" s="48">
        <f t="shared" si="0"/>
        <v>0</v>
      </c>
      <c r="J27" s="49"/>
    </row>
    <row r="28" spans="1:10" customFormat="1" x14ac:dyDescent="0.2">
      <c r="A28" s="45" t="s">
        <v>30</v>
      </c>
      <c r="B28" s="87" t="s">
        <v>31</v>
      </c>
      <c r="C28" s="88"/>
      <c r="D28" s="88"/>
      <c r="E28" s="88"/>
      <c r="F28" s="46">
        <v>720</v>
      </c>
      <c r="G28" s="46">
        <v>0</v>
      </c>
      <c r="H28" s="47" t="s">
        <v>32</v>
      </c>
      <c r="I28" s="48">
        <f>F28*G28</f>
        <v>0</v>
      </c>
      <c r="J28" s="49"/>
    </row>
    <row r="29" spans="1:10" customFormat="1" x14ac:dyDescent="0.2">
      <c r="A29" s="45" t="s">
        <v>34</v>
      </c>
      <c r="B29" s="87" t="s">
        <v>33</v>
      </c>
      <c r="C29" s="88"/>
      <c r="D29" s="88"/>
      <c r="E29" s="88"/>
      <c r="F29" s="46">
        <v>553</v>
      </c>
      <c r="G29" s="46">
        <v>0</v>
      </c>
      <c r="H29" s="47" t="s">
        <v>16</v>
      </c>
      <c r="I29" s="48">
        <f>F29*G29</f>
        <v>0</v>
      </c>
      <c r="J29" s="49"/>
    </row>
    <row r="30" spans="1:10" customFormat="1" x14ac:dyDescent="0.2">
      <c r="A30" s="31"/>
      <c r="B30" s="31"/>
      <c r="C30" s="32"/>
      <c r="D30" s="32"/>
      <c r="E30" s="32"/>
      <c r="F30" s="17"/>
      <c r="G30" s="17"/>
      <c r="H30" s="18"/>
      <c r="I30" s="19"/>
      <c r="J30" s="2"/>
    </row>
    <row r="31" spans="1:10" customFormat="1" ht="26.45" customHeight="1" x14ac:dyDescent="0.2">
      <c r="A31" s="22"/>
      <c r="B31" s="23"/>
      <c r="C31" s="23"/>
      <c r="D31" s="23"/>
      <c r="E31" s="91" t="s">
        <v>73</v>
      </c>
      <c r="F31" s="92"/>
      <c r="G31" s="92"/>
      <c r="H31" s="92"/>
      <c r="I31" s="24">
        <f>SUM(I16:I30)</f>
        <v>0</v>
      </c>
      <c r="J31" s="23"/>
    </row>
    <row r="32" spans="1:10" customFormat="1" x14ac:dyDescent="0.2">
      <c r="A32" s="22"/>
      <c r="B32" s="2"/>
      <c r="C32" s="2"/>
      <c r="D32" s="2"/>
      <c r="E32" s="28"/>
      <c r="F32" s="29"/>
      <c r="G32" s="29"/>
      <c r="H32" s="26"/>
      <c r="I32" s="27"/>
      <c r="J32" s="23"/>
    </row>
    <row r="33" spans="1:10" customFormat="1" x14ac:dyDescent="0.2">
      <c r="A33" s="23"/>
      <c r="B33" s="2"/>
      <c r="C33" s="2"/>
      <c r="D33" s="2"/>
      <c r="E33" s="28"/>
      <c r="F33" s="29"/>
      <c r="G33" s="29"/>
      <c r="H33" s="26"/>
      <c r="I33" s="27"/>
      <c r="J33" s="23"/>
    </row>
    <row r="34" spans="1:10" customFormat="1" x14ac:dyDescent="0.2">
      <c r="A34" s="23"/>
      <c r="B34" s="89"/>
      <c r="C34" s="89"/>
      <c r="D34" s="89"/>
      <c r="E34" s="28"/>
      <c r="F34" s="29"/>
      <c r="G34" s="29"/>
      <c r="H34" s="26"/>
      <c r="I34" s="27"/>
      <c r="J34" s="23"/>
    </row>
    <row r="35" spans="1:10" customFormat="1" x14ac:dyDescent="0.2">
      <c r="A35" s="23"/>
      <c r="B35" s="2"/>
      <c r="C35" s="30"/>
      <c r="D35" s="2"/>
      <c r="E35" s="28"/>
      <c r="F35" s="29"/>
      <c r="G35" s="29"/>
      <c r="H35" s="26"/>
      <c r="I35" s="27"/>
      <c r="J35" s="23"/>
    </row>
    <row r="36" spans="1:10" customFormat="1" x14ac:dyDescent="0.2">
      <c r="A36" s="23"/>
      <c r="B36" s="23"/>
      <c r="C36" s="23"/>
      <c r="D36" s="23"/>
      <c r="E36" s="25"/>
      <c r="F36" s="26"/>
      <c r="G36" s="26"/>
      <c r="H36" s="26"/>
      <c r="I36" s="27"/>
      <c r="J36" s="23"/>
    </row>
    <row r="37" spans="1:10" customFormat="1" x14ac:dyDescent="0.2">
      <c r="A37" s="23"/>
      <c r="B37" s="23"/>
      <c r="C37" s="23"/>
      <c r="D37" s="23"/>
      <c r="E37" s="25"/>
      <c r="F37" s="26"/>
      <c r="G37" s="26"/>
      <c r="H37" s="26"/>
      <c r="I37" s="27"/>
      <c r="J37" s="23"/>
    </row>
    <row r="38" spans="1:10" customFormat="1" x14ac:dyDescent="0.2">
      <c r="A38" s="23"/>
      <c r="B38" s="23"/>
      <c r="C38" s="23"/>
      <c r="D38" s="23"/>
      <c r="E38" s="25"/>
      <c r="F38" s="26"/>
      <c r="G38" s="26"/>
      <c r="H38" s="26"/>
      <c r="I38" s="27"/>
      <c r="J38" s="23"/>
    </row>
    <row r="39" spans="1:10" customFormat="1" x14ac:dyDescent="0.2">
      <c r="A39" s="2"/>
      <c r="B39" s="2"/>
      <c r="C39" s="2"/>
      <c r="D39" s="2"/>
      <c r="E39" s="2"/>
      <c r="F39" s="21"/>
      <c r="G39" s="21"/>
      <c r="H39" s="21"/>
      <c r="I39" s="31" t="s">
        <v>6</v>
      </c>
      <c r="J39" s="2"/>
    </row>
    <row r="40" spans="1:10" customFormat="1" x14ac:dyDescent="0.2">
      <c r="A40" s="2"/>
      <c r="B40" s="2"/>
      <c r="C40" s="2"/>
      <c r="D40" s="2"/>
      <c r="E40" s="2"/>
      <c r="F40" s="21"/>
      <c r="G40" s="21"/>
      <c r="H40" s="21"/>
      <c r="I40" s="31" t="s">
        <v>6</v>
      </c>
      <c r="J40" s="2"/>
    </row>
    <row r="41" spans="1:10" customFormat="1" x14ac:dyDescent="0.2">
      <c r="A41" s="2"/>
      <c r="B41" s="2"/>
      <c r="C41" s="2"/>
      <c r="D41" s="2"/>
      <c r="E41" s="2"/>
      <c r="F41" s="21"/>
      <c r="G41" s="21"/>
      <c r="H41" s="21"/>
      <c r="I41" s="31" t="s">
        <v>6</v>
      </c>
      <c r="J41" s="2"/>
    </row>
  </sheetData>
  <mergeCells count="21">
    <mergeCell ref="B29:E29"/>
    <mergeCell ref="E31:H31"/>
    <mergeCell ref="B34:D34"/>
    <mergeCell ref="B22:E22"/>
    <mergeCell ref="B23:E23"/>
    <mergeCell ref="B24:E24"/>
    <mergeCell ref="B25:E25"/>
    <mergeCell ref="B26:E26"/>
    <mergeCell ref="B28:E28"/>
    <mergeCell ref="B21:E21"/>
    <mergeCell ref="B2:C5"/>
    <mergeCell ref="D2:G3"/>
    <mergeCell ref="H2:I2"/>
    <mergeCell ref="H3:I5"/>
    <mergeCell ref="D4:G5"/>
    <mergeCell ref="B8:I11"/>
    <mergeCell ref="B16:E16"/>
    <mergeCell ref="B17:E17"/>
    <mergeCell ref="B18:E18"/>
    <mergeCell ref="B19:E19"/>
    <mergeCell ref="B20:E20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"/>
  <sheetViews>
    <sheetView tabSelected="1" topLeftCell="A7" zoomScaleNormal="100" zoomScalePageLayoutView="150" workbookViewId="0">
      <selection activeCell="K23" sqref="K23"/>
    </sheetView>
  </sheetViews>
  <sheetFormatPr defaultColWidth="8.7109375" defaultRowHeight="12.75" customHeight="1" x14ac:dyDescent="0.2"/>
  <cols>
    <col min="1" max="1" width="3.42578125" style="1" customWidth="1"/>
    <col min="2" max="2" width="9.7109375" style="1" customWidth="1"/>
    <col min="3" max="3" width="10.140625" style="1" customWidth="1"/>
    <col min="4" max="9" width="9.7109375" style="1" customWidth="1"/>
    <col min="10" max="10" width="3.7109375" style="1" customWidth="1"/>
    <col min="11" max="256" width="8.7109375" style="1" customWidth="1"/>
  </cols>
  <sheetData>
    <row r="1" spans="1:10" customFormat="1" ht="13.5" thickBot="1" x14ac:dyDescent="0.25">
      <c r="A1" s="2"/>
      <c r="B1" s="3"/>
      <c r="C1" s="3"/>
      <c r="D1" s="4"/>
      <c r="E1" s="4"/>
      <c r="F1" s="4"/>
      <c r="G1" s="4"/>
      <c r="H1" s="4"/>
      <c r="I1" s="4"/>
      <c r="J1" s="2"/>
    </row>
    <row r="2" spans="1:10" customFormat="1" x14ac:dyDescent="0.2">
      <c r="A2" s="5"/>
      <c r="B2" s="99" t="s">
        <v>54</v>
      </c>
      <c r="C2" s="100"/>
      <c r="D2" s="105" t="s">
        <v>39</v>
      </c>
      <c r="E2" s="106"/>
      <c r="F2" s="106"/>
      <c r="G2" s="107"/>
      <c r="H2" s="67" t="s">
        <v>0</v>
      </c>
      <c r="I2" s="66"/>
      <c r="J2" s="6"/>
    </row>
    <row r="3" spans="1:10" customFormat="1" ht="13.5" thickBot="1" x14ac:dyDescent="0.25">
      <c r="A3" s="5"/>
      <c r="B3" s="101"/>
      <c r="C3" s="102"/>
      <c r="D3" s="108"/>
      <c r="E3" s="109"/>
      <c r="F3" s="109"/>
      <c r="G3" s="110"/>
      <c r="H3" s="68" t="s">
        <v>1</v>
      </c>
      <c r="I3" s="69"/>
      <c r="J3" s="6"/>
    </row>
    <row r="4" spans="1:10" customFormat="1" ht="13.5" thickBot="1" x14ac:dyDescent="0.25">
      <c r="A4" s="5"/>
      <c r="B4" s="101"/>
      <c r="C4" s="102"/>
      <c r="D4" s="68" t="s">
        <v>2</v>
      </c>
      <c r="E4" s="69"/>
      <c r="F4" s="69"/>
      <c r="G4" s="69"/>
      <c r="H4" s="70"/>
      <c r="I4" s="70"/>
      <c r="J4" s="6"/>
    </row>
    <row r="5" spans="1:10" customFormat="1" ht="13.5" thickBot="1" x14ac:dyDescent="0.25">
      <c r="A5" s="5"/>
      <c r="B5" s="103"/>
      <c r="C5" s="104"/>
      <c r="D5" s="70"/>
      <c r="E5" s="70"/>
      <c r="F5" s="70"/>
      <c r="G5" s="70"/>
      <c r="H5" s="70"/>
      <c r="I5" s="70"/>
      <c r="J5" s="6"/>
    </row>
    <row r="6" spans="1:10" customFormat="1" x14ac:dyDescent="0.2">
      <c r="A6" s="2"/>
      <c r="B6" s="7"/>
      <c r="C6" s="7"/>
      <c r="D6" s="8"/>
      <c r="E6" s="8"/>
      <c r="F6" s="8"/>
      <c r="G6" s="8"/>
      <c r="H6" s="8"/>
      <c r="I6" s="8"/>
      <c r="J6" s="2"/>
    </row>
    <row r="7" spans="1:10" customFormat="1" x14ac:dyDescent="0.2">
      <c r="A7" s="9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customFormat="1" x14ac:dyDescent="0.2">
      <c r="A8" s="7"/>
      <c r="B8" s="83" t="s">
        <v>55</v>
      </c>
      <c r="C8" s="84"/>
      <c r="D8" s="84"/>
      <c r="E8" s="84"/>
      <c r="F8" s="84"/>
      <c r="G8" s="84"/>
      <c r="H8" s="84"/>
      <c r="I8" s="84"/>
      <c r="J8" s="7"/>
    </row>
    <row r="9" spans="1:10" customFormat="1" x14ac:dyDescent="0.2">
      <c r="A9" s="2"/>
      <c r="B9" s="85"/>
      <c r="C9" s="85"/>
      <c r="D9" s="85"/>
      <c r="E9" s="85"/>
      <c r="F9" s="85"/>
      <c r="G9" s="85"/>
      <c r="H9" s="85"/>
      <c r="I9" s="85"/>
      <c r="J9" s="2"/>
    </row>
    <row r="10" spans="1:10" customFormat="1" x14ac:dyDescent="0.2">
      <c r="A10" s="2"/>
      <c r="B10" s="85"/>
      <c r="C10" s="85"/>
      <c r="D10" s="85"/>
      <c r="E10" s="85"/>
      <c r="F10" s="85"/>
      <c r="G10" s="85"/>
      <c r="H10" s="85"/>
      <c r="I10" s="85"/>
      <c r="J10" s="2"/>
    </row>
    <row r="11" spans="1:10" customFormat="1" ht="63" customHeight="1" x14ac:dyDescent="0.2">
      <c r="A11" s="2"/>
      <c r="B11" s="86"/>
      <c r="C11" s="86"/>
      <c r="D11" s="86"/>
      <c r="E11" s="86"/>
      <c r="F11" s="86"/>
      <c r="G11" s="86"/>
      <c r="H11" s="86"/>
      <c r="I11" s="86"/>
      <c r="J11" s="2"/>
    </row>
    <row r="12" spans="1:10" customFormat="1" x14ac:dyDescent="0.2">
      <c r="A12" s="5"/>
      <c r="B12" s="10" t="s">
        <v>56</v>
      </c>
      <c r="C12" s="11">
        <v>45.86</v>
      </c>
      <c r="D12" s="10" t="s">
        <v>4</v>
      </c>
      <c r="E12" s="11">
        <v>114.65</v>
      </c>
      <c r="F12" s="10" t="s">
        <v>5</v>
      </c>
      <c r="G12" s="12" t="s">
        <v>6</v>
      </c>
      <c r="H12" s="10" t="s">
        <v>7</v>
      </c>
      <c r="I12" s="13"/>
      <c r="J12" s="14"/>
    </row>
    <row r="13" spans="1:10" customFormat="1" x14ac:dyDescent="0.2">
      <c r="A13" s="5"/>
      <c r="B13" s="10" t="s">
        <v>8</v>
      </c>
      <c r="C13" s="13"/>
      <c r="D13" s="10" t="s">
        <v>9</v>
      </c>
      <c r="E13" s="13"/>
      <c r="F13" s="10" t="s">
        <v>9</v>
      </c>
      <c r="G13" s="13"/>
      <c r="H13" s="10" t="s">
        <v>57</v>
      </c>
      <c r="I13" s="11"/>
      <c r="J13" s="14"/>
    </row>
    <row r="14" spans="1:10" customFormat="1" x14ac:dyDescent="0.2">
      <c r="A14" s="2"/>
      <c r="B14" s="15"/>
      <c r="C14" s="15"/>
      <c r="D14" s="15"/>
      <c r="E14" s="15"/>
      <c r="F14" s="15"/>
      <c r="G14" s="15"/>
      <c r="H14" s="15"/>
      <c r="I14" s="15"/>
      <c r="J14" s="2"/>
    </row>
    <row r="15" spans="1:10" customFormat="1" x14ac:dyDescent="0.2">
      <c r="A15" s="43" t="s">
        <v>10</v>
      </c>
      <c r="B15" s="2"/>
      <c r="C15" s="2"/>
      <c r="D15" s="2"/>
      <c r="E15" s="2"/>
      <c r="F15" s="44" t="s">
        <v>37</v>
      </c>
      <c r="G15" s="44" t="s">
        <v>11</v>
      </c>
      <c r="H15" s="2"/>
      <c r="I15" s="44" t="s">
        <v>12</v>
      </c>
      <c r="J15" s="2"/>
    </row>
    <row r="16" spans="1:10" customFormat="1" x14ac:dyDescent="0.2">
      <c r="A16" s="45" t="s">
        <v>13</v>
      </c>
      <c r="B16" s="87" t="s">
        <v>58</v>
      </c>
      <c r="C16" s="88"/>
      <c r="D16" s="88"/>
      <c r="E16" s="88"/>
      <c r="F16" s="46">
        <v>114.65</v>
      </c>
      <c r="G16" s="46">
        <v>0</v>
      </c>
      <c r="H16" s="47" t="s">
        <v>21</v>
      </c>
      <c r="I16" s="48">
        <f t="shared" ref="I16:I23" si="0">F16*G16</f>
        <v>0</v>
      </c>
      <c r="J16" s="49"/>
    </row>
    <row r="17" spans="1:10" customFormat="1" x14ac:dyDescent="0.2">
      <c r="A17" s="45" t="s">
        <v>15</v>
      </c>
      <c r="B17" s="87" t="s">
        <v>59</v>
      </c>
      <c r="C17" s="88"/>
      <c r="D17" s="88"/>
      <c r="E17" s="88"/>
      <c r="F17" s="46">
        <v>114.65</v>
      </c>
      <c r="G17" s="46">
        <v>0</v>
      </c>
      <c r="H17" s="47" t="s">
        <v>21</v>
      </c>
      <c r="I17" s="48">
        <f t="shared" si="0"/>
        <v>0</v>
      </c>
      <c r="J17" s="50"/>
    </row>
    <row r="18" spans="1:10" customFormat="1" x14ac:dyDescent="0.2">
      <c r="A18" s="45" t="s">
        <v>17</v>
      </c>
      <c r="B18" s="87" t="s">
        <v>60</v>
      </c>
      <c r="C18" s="87"/>
      <c r="D18" s="87"/>
      <c r="E18" s="87"/>
      <c r="F18" s="46">
        <v>114.65</v>
      </c>
      <c r="G18" s="46">
        <v>0</v>
      </c>
      <c r="H18" s="47" t="s">
        <v>21</v>
      </c>
      <c r="I18" s="48">
        <f t="shared" si="0"/>
        <v>0</v>
      </c>
      <c r="J18" s="50"/>
    </row>
    <row r="19" spans="1:10" customFormat="1" x14ac:dyDescent="0.2">
      <c r="A19" s="45" t="s">
        <v>18</v>
      </c>
      <c r="B19" s="87" t="s">
        <v>61</v>
      </c>
      <c r="C19" s="88"/>
      <c r="D19" s="88"/>
      <c r="E19" s="88"/>
      <c r="F19" s="46">
        <v>114.65</v>
      </c>
      <c r="G19" s="46">
        <v>0</v>
      </c>
      <c r="H19" s="47" t="s">
        <v>21</v>
      </c>
      <c r="I19" s="48">
        <f t="shared" si="0"/>
        <v>0</v>
      </c>
      <c r="J19" s="49"/>
    </row>
    <row r="20" spans="1:10" customFormat="1" x14ac:dyDescent="0.2">
      <c r="A20" s="45" t="s">
        <v>19</v>
      </c>
      <c r="B20" s="112" t="s">
        <v>59</v>
      </c>
      <c r="C20" s="113"/>
      <c r="D20" s="113"/>
      <c r="E20" s="114"/>
      <c r="F20" s="46">
        <v>114.65</v>
      </c>
      <c r="G20" s="46">
        <v>0</v>
      </c>
      <c r="H20" s="47" t="s">
        <v>21</v>
      </c>
      <c r="I20" s="48">
        <f t="shared" si="0"/>
        <v>0</v>
      </c>
      <c r="J20" s="49"/>
    </row>
    <row r="21" spans="1:10" customFormat="1" x14ac:dyDescent="0.2">
      <c r="A21" s="45" t="s">
        <v>22</v>
      </c>
      <c r="B21" s="87" t="s">
        <v>62</v>
      </c>
      <c r="C21" s="88"/>
      <c r="D21" s="88"/>
      <c r="E21" s="88"/>
      <c r="F21" s="46">
        <v>1</v>
      </c>
      <c r="G21" s="46">
        <v>0</v>
      </c>
      <c r="H21" s="47" t="s">
        <v>63</v>
      </c>
      <c r="I21" s="48">
        <f t="shared" si="0"/>
        <v>0</v>
      </c>
      <c r="J21" s="49"/>
    </row>
    <row r="22" spans="1:10" customFormat="1" ht="12" customHeight="1" x14ac:dyDescent="0.2">
      <c r="A22" s="45" t="s">
        <v>24</v>
      </c>
      <c r="B22" s="87" t="s">
        <v>31</v>
      </c>
      <c r="C22" s="87"/>
      <c r="D22" s="87"/>
      <c r="E22" s="87"/>
      <c r="F22" s="46">
        <v>640</v>
      </c>
      <c r="G22" s="46">
        <v>0</v>
      </c>
      <c r="H22" s="47" t="s">
        <v>32</v>
      </c>
      <c r="I22" s="48">
        <f t="shared" si="0"/>
        <v>0</v>
      </c>
      <c r="J22" s="49"/>
    </row>
    <row r="23" spans="1:10" customFormat="1" ht="48.6" customHeight="1" x14ac:dyDescent="0.2">
      <c r="A23" s="54" t="s">
        <v>25</v>
      </c>
      <c r="B23" s="111" t="s">
        <v>64</v>
      </c>
      <c r="C23" s="111"/>
      <c r="D23" s="111"/>
      <c r="E23" s="111"/>
      <c r="F23" s="55">
        <v>40</v>
      </c>
      <c r="G23" s="55">
        <v>0</v>
      </c>
      <c r="H23" s="56" t="s">
        <v>14</v>
      </c>
      <c r="I23" s="57">
        <f t="shared" si="0"/>
        <v>0</v>
      </c>
      <c r="J23" s="49"/>
    </row>
    <row r="24" spans="1:10" customFormat="1" x14ac:dyDescent="0.2">
      <c r="A24" s="31"/>
      <c r="B24" s="2"/>
      <c r="C24" s="95" t="s">
        <v>6</v>
      </c>
      <c r="D24" s="96"/>
      <c r="E24" s="96"/>
      <c r="F24" s="21"/>
      <c r="G24" s="21"/>
      <c r="H24" s="21"/>
      <c r="I24" s="19"/>
      <c r="J24" s="2"/>
    </row>
    <row r="25" spans="1:10" customFormat="1" ht="27" customHeight="1" x14ac:dyDescent="0.2">
      <c r="A25" s="22"/>
      <c r="B25" s="23"/>
      <c r="C25" s="23"/>
      <c r="D25" s="23"/>
      <c r="E25" s="91" t="s">
        <v>65</v>
      </c>
      <c r="F25" s="92"/>
      <c r="G25" s="92"/>
      <c r="H25" s="92"/>
      <c r="I25" s="24">
        <f>SUM(I16:I24)</f>
        <v>0</v>
      </c>
      <c r="J25" s="23"/>
    </row>
    <row r="26" spans="1:10" customFormat="1" x14ac:dyDescent="0.2">
      <c r="A26" s="22"/>
      <c r="B26" s="23"/>
      <c r="C26" s="23"/>
      <c r="D26" s="23"/>
      <c r="E26" s="25"/>
      <c r="F26" s="26"/>
      <c r="G26" s="26"/>
      <c r="H26" s="26"/>
      <c r="I26" s="27"/>
      <c r="J26" s="23"/>
    </row>
    <row r="27" spans="1:10" customFormat="1" x14ac:dyDescent="0.2">
      <c r="A27" s="23"/>
      <c r="B27" s="2"/>
      <c r="C27" s="2"/>
      <c r="D27" s="2"/>
      <c r="E27" s="28"/>
      <c r="F27" s="29"/>
      <c r="G27" s="29"/>
      <c r="H27" s="26"/>
      <c r="I27" s="27"/>
      <c r="J27" s="23"/>
    </row>
    <row r="28" spans="1:10" customFormat="1" x14ac:dyDescent="0.2">
      <c r="A28" s="23"/>
      <c r="B28" s="89"/>
      <c r="C28" s="90"/>
      <c r="D28" s="90"/>
      <c r="E28" s="28"/>
      <c r="F28" s="29"/>
      <c r="G28" s="29"/>
      <c r="H28" s="26"/>
      <c r="I28" s="27"/>
      <c r="J28" s="23"/>
    </row>
    <row r="29" spans="1:10" customFormat="1" x14ac:dyDescent="0.2">
      <c r="A29" s="23"/>
      <c r="B29" s="2"/>
      <c r="C29" s="30"/>
      <c r="D29" s="2"/>
      <c r="E29" s="28"/>
      <c r="F29" s="29"/>
      <c r="G29" s="29"/>
      <c r="H29" s="26"/>
      <c r="I29" s="27"/>
      <c r="J29" s="23"/>
    </row>
    <row r="30" spans="1:10" customFormat="1" x14ac:dyDescent="0.2">
      <c r="A30" s="23"/>
      <c r="B30" s="23"/>
      <c r="C30" s="23"/>
      <c r="D30" s="23"/>
      <c r="E30" s="25"/>
      <c r="F30" s="26"/>
      <c r="G30" s="26"/>
      <c r="H30" s="26"/>
      <c r="I30" s="27"/>
      <c r="J30" s="23"/>
    </row>
    <row r="31" spans="1:10" customFormat="1" x14ac:dyDescent="0.2">
      <c r="A31" s="23"/>
      <c r="B31" s="23"/>
      <c r="C31" s="23"/>
      <c r="D31" s="23"/>
      <c r="E31" s="25"/>
      <c r="F31" s="26"/>
      <c r="G31" s="26"/>
      <c r="H31" s="26"/>
      <c r="I31" s="27"/>
      <c r="J31" s="23"/>
    </row>
    <row r="32" spans="1:10" customFormat="1" x14ac:dyDescent="0.2">
      <c r="A32" s="23"/>
      <c r="B32" s="23"/>
      <c r="C32" s="23"/>
      <c r="D32" s="23"/>
      <c r="E32" s="25"/>
      <c r="F32" s="26"/>
      <c r="G32" s="26"/>
      <c r="H32" s="26"/>
      <c r="I32" s="27"/>
      <c r="J32" s="23"/>
    </row>
    <row r="33" spans="1:10" customFormat="1" x14ac:dyDescent="0.2">
      <c r="A33" s="2"/>
      <c r="B33" s="2"/>
      <c r="C33" s="2"/>
      <c r="D33" s="2"/>
      <c r="E33" s="2"/>
      <c r="F33" s="21"/>
      <c r="G33" s="21"/>
      <c r="H33" s="21"/>
      <c r="I33" s="31" t="s">
        <v>6</v>
      </c>
      <c r="J33" s="2"/>
    </row>
    <row r="34" spans="1:10" customFormat="1" x14ac:dyDescent="0.2">
      <c r="A34" s="2"/>
      <c r="B34" s="2"/>
      <c r="C34" s="2"/>
      <c r="D34" s="2"/>
      <c r="E34" s="2"/>
      <c r="F34" s="21"/>
      <c r="G34" s="21"/>
      <c r="H34" s="21"/>
      <c r="I34" s="31" t="s">
        <v>6</v>
      </c>
      <c r="J34" s="2"/>
    </row>
    <row r="35" spans="1:10" customFormat="1" x14ac:dyDescent="0.2">
      <c r="A35" s="2"/>
      <c r="B35" s="2"/>
      <c r="C35" s="2"/>
      <c r="D35" s="2"/>
      <c r="E35" s="2"/>
      <c r="F35" s="21"/>
      <c r="G35" s="21"/>
      <c r="H35" s="21"/>
      <c r="I35" s="31" t="s">
        <v>6</v>
      </c>
      <c r="J35" s="2"/>
    </row>
  </sheetData>
  <mergeCells count="17">
    <mergeCell ref="B23:E23"/>
    <mergeCell ref="C24:E24"/>
    <mergeCell ref="E25:H25"/>
    <mergeCell ref="B28:D28"/>
    <mergeCell ref="B16:E16"/>
    <mergeCell ref="B17:E17"/>
    <mergeCell ref="B18:E18"/>
    <mergeCell ref="B19:E19"/>
    <mergeCell ref="B21:E21"/>
    <mergeCell ref="B22:E22"/>
    <mergeCell ref="B20:E20"/>
    <mergeCell ref="B8:I11"/>
    <mergeCell ref="B2:C5"/>
    <mergeCell ref="D2:G3"/>
    <mergeCell ref="H2:I2"/>
    <mergeCell ref="H3:I5"/>
    <mergeCell ref="D4:G5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4"/>
  <sheetViews>
    <sheetView zoomScaleNormal="100" zoomScalePageLayoutView="150" workbookViewId="0">
      <selection activeCell="B20" sqref="B20:E20"/>
    </sheetView>
  </sheetViews>
  <sheetFormatPr defaultColWidth="8.7109375" defaultRowHeight="12.75" customHeight="1" x14ac:dyDescent="0.2"/>
  <cols>
    <col min="1" max="1" width="3.42578125" style="1" customWidth="1"/>
    <col min="2" max="2" width="9.7109375" style="1" customWidth="1"/>
    <col min="3" max="3" width="10.140625" style="1" customWidth="1"/>
    <col min="4" max="9" width="9.7109375" style="1" customWidth="1"/>
    <col min="10" max="10" width="3.7109375" style="1" customWidth="1"/>
    <col min="11" max="256" width="8.7109375" style="1" customWidth="1"/>
  </cols>
  <sheetData>
    <row r="1" spans="1:10" customFormat="1" ht="13.5" thickBot="1" x14ac:dyDescent="0.25">
      <c r="A1" s="2"/>
      <c r="B1" s="3"/>
      <c r="C1" s="3"/>
      <c r="D1" s="4"/>
      <c r="E1" s="4"/>
      <c r="F1" s="4"/>
      <c r="G1" s="4"/>
      <c r="H1" s="4"/>
      <c r="I1" s="4"/>
      <c r="J1" s="2"/>
    </row>
    <row r="2" spans="1:10" customFormat="1" x14ac:dyDescent="0.2">
      <c r="A2" s="5"/>
      <c r="B2" s="115" t="s">
        <v>54</v>
      </c>
      <c r="C2" s="116"/>
      <c r="D2" s="105" t="s">
        <v>39</v>
      </c>
      <c r="E2" s="106"/>
      <c r="F2" s="106"/>
      <c r="G2" s="107"/>
      <c r="H2" s="67" t="s">
        <v>0</v>
      </c>
      <c r="I2" s="66"/>
      <c r="J2" s="6"/>
    </row>
    <row r="3" spans="1:10" customFormat="1" ht="13.5" thickBot="1" x14ac:dyDescent="0.25">
      <c r="A3" s="5"/>
      <c r="B3" s="117"/>
      <c r="C3" s="118"/>
      <c r="D3" s="108"/>
      <c r="E3" s="109"/>
      <c r="F3" s="109"/>
      <c r="G3" s="110"/>
      <c r="H3" s="68" t="s">
        <v>1</v>
      </c>
      <c r="I3" s="69"/>
      <c r="J3" s="6"/>
    </row>
    <row r="4" spans="1:10" customFormat="1" ht="13.5" thickBot="1" x14ac:dyDescent="0.25">
      <c r="A4" s="5"/>
      <c r="B4" s="117"/>
      <c r="C4" s="118"/>
      <c r="D4" s="68" t="s">
        <v>51</v>
      </c>
      <c r="E4" s="69"/>
      <c r="F4" s="69"/>
      <c r="G4" s="69"/>
      <c r="H4" s="70"/>
      <c r="I4" s="70"/>
      <c r="J4" s="6"/>
    </row>
    <row r="5" spans="1:10" customFormat="1" ht="13.5" thickBot="1" x14ac:dyDescent="0.25">
      <c r="A5" s="5"/>
      <c r="B5" s="119"/>
      <c r="C5" s="120"/>
      <c r="D5" s="70"/>
      <c r="E5" s="70"/>
      <c r="F5" s="70"/>
      <c r="G5" s="70"/>
      <c r="H5" s="70"/>
      <c r="I5" s="70"/>
      <c r="J5" s="6"/>
    </row>
    <row r="6" spans="1:10" customFormat="1" x14ac:dyDescent="0.2">
      <c r="A6" s="2"/>
      <c r="B6" s="7"/>
      <c r="C6" s="7"/>
      <c r="D6" s="8"/>
      <c r="E6" s="8"/>
      <c r="F6" s="8"/>
      <c r="G6" s="8"/>
      <c r="H6" s="8"/>
      <c r="I6" s="8"/>
      <c r="J6" s="2"/>
    </row>
    <row r="7" spans="1:10" customFormat="1" x14ac:dyDescent="0.2">
      <c r="A7" s="9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customFormat="1" x14ac:dyDescent="0.2">
      <c r="A8" s="7"/>
      <c r="B8" s="83" t="s">
        <v>66</v>
      </c>
      <c r="C8" s="84"/>
      <c r="D8" s="84"/>
      <c r="E8" s="84"/>
      <c r="F8" s="84"/>
      <c r="G8" s="84"/>
      <c r="H8" s="84"/>
      <c r="I8" s="84"/>
      <c r="J8" s="7"/>
    </row>
    <row r="9" spans="1:10" customFormat="1" x14ac:dyDescent="0.2">
      <c r="A9" s="2"/>
      <c r="B9" s="85"/>
      <c r="C9" s="85"/>
      <c r="D9" s="85"/>
      <c r="E9" s="85"/>
      <c r="F9" s="85"/>
      <c r="G9" s="85"/>
      <c r="H9" s="85"/>
      <c r="I9" s="85"/>
      <c r="J9" s="2"/>
    </row>
    <row r="10" spans="1:10" customFormat="1" x14ac:dyDescent="0.2">
      <c r="A10" s="2"/>
      <c r="B10" s="85"/>
      <c r="C10" s="85"/>
      <c r="D10" s="85"/>
      <c r="E10" s="85"/>
      <c r="F10" s="85"/>
      <c r="G10" s="85"/>
      <c r="H10" s="85"/>
      <c r="I10" s="85"/>
      <c r="J10" s="2"/>
    </row>
    <row r="11" spans="1:10" customFormat="1" ht="67.900000000000006" customHeight="1" x14ac:dyDescent="0.2">
      <c r="A11" s="2"/>
      <c r="B11" s="86"/>
      <c r="C11" s="86"/>
      <c r="D11" s="86"/>
      <c r="E11" s="86"/>
      <c r="F11" s="86"/>
      <c r="G11" s="86"/>
      <c r="H11" s="86"/>
      <c r="I11" s="86"/>
      <c r="J11" s="2"/>
    </row>
    <row r="12" spans="1:10" customFormat="1" x14ac:dyDescent="0.2">
      <c r="A12" s="5"/>
      <c r="B12" s="10" t="s">
        <v>56</v>
      </c>
      <c r="C12" s="11">
        <v>53.7</v>
      </c>
      <c r="D12" s="10" t="s">
        <v>4</v>
      </c>
      <c r="E12" s="11">
        <v>134.24</v>
      </c>
      <c r="F12" s="10" t="s">
        <v>5</v>
      </c>
      <c r="G12" s="12" t="s">
        <v>6</v>
      </c>
      <c r="H12" s="10" t="s">
        <v>7</v>
      </c>
      <c r="I12" s="13"/>
      <c r="J12" s="14"/>
    </row>
    <row r="13" spans="1:10" customFormat="1" x14ac:dyDescent="0.2">
      <c r="A13" s="5"/>
      <c r="B13" s="10" t="s">
        <v>8</v>
      </c>
      <c r="C13" s="13"/>
      <c r="D13" s="10" t="s">
        <v>9</v>
      </c>
      <c r="E13" s="13"/>
      <c r="F13" s="33"/>
      <c r="G13" s="13"/>
      <c r="H13" s="10" t="s">
        <v>57</v>
      </c>
      <c r="I13" s="11"/>
      <c r="J13" s="14"/>
    </row>
    <row r="14" spans="1:10" customFormat="1" x14ac:dyDescent="0.2">
      <c r="A14" s="2"/>
      <c r="B14" s="15"/>
      <c r="C14" s="15"/>
      <c r="D14" s="15"/>
      <c r="E14" s="15"/>
      <c r="F14" s="15"/>
      <c r="G14" s="15"/>
      <c r="H14" s="15"/>
      <c r="I14" s="15"/>
      <c r="J14" s="2"/>
    </row>
    <row r="15" spans="1:10" customFormat="1" x14ac:dyDescent="0.2">
      <c r="A15" s="43" t="s">
        <v>10</v>
      </c>
      <c r="B15" s="2"/>
      <c r="C15" s="2"/>
      <c r="D15" s="2"/>
      <c r="E15" s="2"/>
      <c r="F15" s="44" t="s">
        <v>37</v>
      </c>
      <c r="G15" s="44" t="s">
        <v>11</v>
      </c>
      <c r="H15" s="2"/>
      <c r="I15" s="44" t="s">
        <v>12</v>
      </c>
      <c r="J15" s="3"/>
    </row>
    <row r="16" spans="1:10" customFormat="1" x14ac:dyDescent="0.2">
      <c r="A16" s="45" t="s">
        <v>13</v>
      </c>
      <c r="B16" s="87" t="s">
        <v>58</v>
      </c>
      <c r="C16" s="88"/>
      <c r="D16" s="88"/>
      <c r="E16" s="88"/>
      <c r="F16" s="46">
        <v>134.24</v>
      </c>
      <c r="G16" s="46">
        <v>0</v>
      </c>
      <c r="H16" s="47" t="s">
        <v>21</v>
      </c>
      <c r="I16" s="48">
        <f t="shared" ref="I16:I22" si="0">F16*G16</f>
        <v>0</v>
      </c>
      <c r="J16" s="7"/>
    </row>
    <row r="17" spans="1:10" customFormat="1" x14ac:dyDescent="0.2">
      <c r="A17" s="45" t="s">
        <v>15</v>
      </c>
      <c r="B17" s="87" t="s">
        <v>59</v>
      </c>
      <c r="C17" s="88"/>
      <c r="D17" s="88"/>
      <c r="E17" s="88"/>
      <c r="F17" s="46">
        <v>134.24</v>
      </c>
      <c r="G17" s="46">
        <v>0</v>
      </c>
      <c r="H17" s="47" t="s">
        <v>21</v>
      </c>
      <c r="I17" s="48">
        <f t="shared" si="0"/>
        <v>0</v>
      </c>
      <c r="J17" s="20"/>
    </row>
    <row r="18" spans="1:10" customFormat="1" x14ac:dyDescent="0.2">
      <c r="A18" s="45" t="s">
        <v>17</v>
      </c>
      <c r="B18" s="87" t="s">
        <v>60</v>
      </c>
      <c r="C18" s="87"/>
      <c r="D18" s="87"/>
      <c r="E18" s="87"/>
      <c r="F18" s="46">
        <v>134.24</v>
      </c>
      <c r="G18" s="46">
        <v>0</v>
      </c>
      <c r="H18" s="47" t="s">
        <v>21</v>
      </c>
      <c r="I18" s="48">
        <f t="shared" si="0"/>
        <v>0</v>
      </c>
      <c r="J18" s="20"/>
    </row>
    <row r="19" spans="1:10" customFormat="1" x14ac:dyDescent="0.2">
      <c r="A19" s="45" t="s">
        <v>18</v>
      </c>
      <c r="B19" s="87" t="s">
        <v>61</v>
      </c>
      <c r="C19" s="88"/>
      <c r="D19" s="88"/>
      <c r="E19" s="88"/>
      <c r="F19" s="46">
        <v>134.24</v>
      </c>
      <c r="G19" s="46">
        <v>0</v>
      </c>
      <c r="H19" s="47" t="s">
        <v>21</v>
      </c>
      <c r="I19" s="48">
        <f t="shared" si="0"/>
        <v>0</v>
      </c>
      <c r="J19" s="2"/>
    </row>
    <row r="20" spans="1:10" customFormat="1" x14ac:dyDescent="0.2">
      <c r="A20" s="45" t="s">
        <v>19</v>
      </c>
      <c r="B20" s="112" t="s">
        <v>59</v>
      </c>
      <c r="C20" s="113"/>
      <c r="D20" s="113"/>
      <c r="E20" s="114"/>
      <c r="F20" s="46">
        <v>134.24</v>
      </c>
      <c r="G20" s="46">
        <v>0</v>
      </c>
      <c r="H20" s="47" t="s">
        <v>21</v>
      </c>
      <c r="I20" s="48">
        <f t="shared" si="0"/>
        <v>0</v>
      </c>
      <c r="J20" s="2"/>
    </row>
    <row r="21" spans="1:10" customFormat="1" x14ac:dyDescent="0.2">
      <c r="A21" s="45" t="s">
        <v>22</v>
      </c>
      <c r="B21" s="87" t="s">
        <v>62</v>
      </c>
      <c r="C21" s="88"/>
      <c r="D21" s="88"/>
      <c r="E21" s="88"/>
      <c r="F21" s="46">
        <v>1</v>
      </c>
      <c r="G21" s="46">
        <v>0</v>
      </c>
      <c r="H21" s="47" t="s">
        <v>63</v>
      </c>
      <c r="I21" s="48">
        <f t="shared" si="0"/>
        <v>0</v>
      </c>
      <c r="J21" s="2"/>
    </row>
    <row r="22" spans="1:10" customFormat="1" x14ac:dyDescent="0.2">
      <c r="A22" s="45" t="s">
        <v>24</v>
      </c>
      <c r="B22" s="87" t="s">
        <v>31</v>
      </c>
      <c r="C22" s="87"/>
      <c r="D22" s="87"/>
      <c r="E22" s="87"/>
      <c r="F22" s="46">
        <v>640</v>
      </c>
      <c r="G22" s="46">
        <v>0</v>
      </c>
      <c r="H22" s="47" t="s">
        <v>32</v>
      </c>
      <c r="I22" s="48">
        <f t="shared" si="0"/>
        <v>0</v>
      </c>
      <c r="J22" s="2"/>
    </row>
    <row r="23" spans="1:10" customFormat="1" x14ac:dyDescent="0.2">
      <c r="A23" s="31"/>
      <c r="B23" s="2"/>
      <c r="C23" s="95" t="s">
        <v>6</v>
      </c>
      <c r="D23" s="96"/>
      <c r="E23" s="96"/>
      <c r="F23" s="21"/>
      <c r="G23" s="21"/>
      <c r="H23" s="21"/>
      <c r="I23" s="19"/>
      <c r="J23" s="2"/>
    </row>
    <row r="24" spans="1:10" customFormat="1" ht="28.9" customHeight="1" x14ac:dyDescent="0.2">
      <c r="A24" s="22"/>
      <c r="B24" s="23"/>
      <c r="C24" s="23"/>
      <c r="D24" s="23"/>
      <c r="E24" s="91" t="s">
        <v>65</v>
      </c>
      <c r="F24" s="92"/>
      <c r="G24" s="92"/>
      <c r="H24" s="92"/>
      <c r="I24" s="24">
        <f>SUM(I16:I23)</f>
        <v>0</v>
      </c>
      <c r="J24" s="23"/>
    </row>
    <row r="25" spans="1:10" customFormat="1" x14ac:dyDescent="0.2">
      <c r="A25" s="22"/>
      <c r="B25" s="23"/>
      <c r="C25" s="23"/>
      <c r="D25" s="23"/>
      <c r="E25" s="97"/>
      <c r="F25" s="98"/>
      <c r="G25" s="98"/>
      <c r="H25" s="98"/>
      <c r="I25" s="34"/>
      <c r="J25" s="23"/>
    </row>
    <row r="26" spans="1:10" customFormat="1" x14ac:dyDescent="0.2">
      <c r="A26" s="23"/>
      <c r="B26" s="2"/>
      <c r="C26" s="2"/>
      <c r="D26" s="2"/>
      <c r="E26" s="28"/>
      <c r="F26" s="29"/>
      <c r="G26" s="29"/>
      <c r="H26" s="26"/>
      <c r="I26" s="27"/>
      <c r="J26" s="23"/>
    </row>
    <row r="27" spans="1:10" customFormat="1" x14ac:dyDescent="0.2">
      <c r="A27" s="23"/>
      <c r="B27" s="89"/>
      <c r="C27" s="90"/>
      <c r="D27" s="90"/>
      <c r="E27" s="28"/>
      <c r="F27" s="29"/>
      <c r="G27" s="29"/>
      <c r="H27" s="26"/>
      <c r="I27" s="27"/>
      <c r="J27" s="23"/>
    </row>
    <row r="28" spans="1:10" customFormat="1" x14ac:dyDescent="0.2">
      <c r="A28" s="23"/>
      <c r="B28" s="2"/>
      <c r="C28" s="30"/>
      <c r="D28" s="2"/>
      <c r="E28" s="28"/>
      <c r="F28" s="29"/>
      <c r="G28" s="29"/>
      <c r="H28" s="26"/>
      <c r="I28" s="27"/>
      <c r="J28" s="23"/>
    </row>
    <row r="29" spans="1:10" customFormat="1" x14ac:dyDescent="0.2">
      <c r="A29" s="23"/>
      <c r="B29" s="23"/>
      <c r="C29" s="23"/>
      <c r="D29" s="23"/>
      <c r="E29" s="25"/>
      <c r="F29" s="26"/>
      <c r="G29" s="26"/>
      <c r="H29" s="26"/>
      <c r="I29" s="27"/>
      <c r="J29" s="23"/>
    </row>
    <row r="30" spans="1:10" customFormat="1" x14ac:dyDescent="0.2">
      <c r="A30" s="23"/>
      <c r="B30" s="23"/>
      <c r="C30" s="23"/>
      <c r="D30" s="23"/>
      <c r="E30" s="25"/>
      <c r="F30" s="26"/>
      <c r="G30" s="26"/>
      <c r="H30" s="26"/>
      <c r="I30" s="27"/>
      <c r="J30" s="23"/>
    </row>
    <row r="31" spans="1:10" customFormat="1" x14ac:dyDescent="0.2">
      <c r="A31" s="23"/>
      <c r="B31" s="23"/>
      <c r="C31" s="23"/>
      <c r="D31" s="23"/>
      <c r="E31" s="25"/>
      <c r="F31" s="26"/>
      <c r="G31" s="26"/>
      <c r="H31" s="26"/>
      <c r="I31" s="27"/>
      <c r="J31" s="23"/>
    </row>
    <row r="32" spans="1:10" customFormat="1" x14ac:dyDescent="0.2">
      <c r="A32" s="2"/>
      <c r="B32" s="2"/>
      <c r="C32" s="2"/>
      <c r="D32" s="2"/>
      <c r="E32" s="2"/>
      <c r="F32" s="21"/>
      <c r="G32" s="21"/>
      <c r="H32" s="21"/>
      <c r="I32" s="31" t="s">
        <v>6</v>
      </c>
      <c r="J32" s="2"/>
    </row>
    <row r="33" spans="1:10" customFormat="1" x14ac:dyDescent="0.2">
      <c r="A33" s="2"/>
      <c r="B33" s="2"/>
      <c r="C33" s="2"/>
      <c r="D33" s="2"/>
      <c r="E33" s="2"/>
      <c r="F33" s="21"/>
      <c r="G33" s="21"/>
      <c r="H33" s="21"/>
      <c r="I33" s="31" t="s">
        <v>6</v>
      </c>
      <c r="J33" s="2"/>
    </row>
    <row r="34" spans="1:10" customFormat="1" x14ac:dyDescent="0.2">
      <c r="A34" s="2"/>
      <c r="B34" s="2"/>
      <c r="C34" s="2"/>
      <c r="D34" s="2"/>
      <c r="E34" s="2"/>
      <c r="F34" s="21"/>
      <c r="G34" s="21"/>
      <c r="H34" s="21"/>
      <c r="I34" s="31" t="s">
        <v>6</v>
      </c>
      <c r="J34" s="2"/>
    </row>
  </sheetData>
  <mergeCells count="17">
    <mergeCell ref="C23:E23"/>
    <mergeCell ref="E24:H24"/>
    <mergeCell ref="E25:H25"/>
    <mergeCell ref="B27:D27"/>
    <mergeCell ref="B16:E16"/>
    <mergeCell ref="B17:E17"/>
    <mergeCell ref="B18:E18"/>
    <mergeCell ref="B19:E19"/>
    <mergeCell ref="B21:E21"/>
    <mergeCell ref="B22:E22"/>
    <mergeCell ref="B20:E20"/>
    <mergeCell ref="B8:I11"/>
    <mergeCell ref="B2:C5"/>
    <mergeCell ref="D2:G3"/>
    <mergeCell ref="H2:I2"/>
    <mergeCell ref="H3:I5"/>
    <mergeCell ref="D4:G5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6"/>
  <sheetViews>
    <sheetView topLeftCell="A4" zoomScaleNormal="100" zoomScalePageLayoutView="150" workbookViewId="0">
      <selection activeCell="C24" sqref="C24"/>
    </sheetView>
  </sheetViews>
  <sheetFormatPr defaultColWidth="8.7109375" defaultRowHeight="12.75" customHeight="1" x14ac:dyDescent="0.2"/>
  <cols>
    <col min="1" max="1" width="3.42578125" style="1" customWidth="1"/>
    <col min="2" max="2" width="9.7109375" style="1" customWidth="1"/>
    <col min="3" max="3" width="10.140625" style="1" customWidth="1"/>
    <col min="4" max="9" width="9.7109375" style="1" customWidth="1"/>
    <col min="10" max="10" width="3.7109375" style="1" customWidth="1"/>
    <col min="11" max="256" width="8.7109375" style="1" customWidth="1"/>
  </cols>
  <sheetData>
    <row r="1" spans="1:10" customFormat="1" ht="13.5" thickBot="1" x14ac:dyDescent="0.25">
      <c r="A1" s="2"/>
      <c r="B1" s="3"/>
      <c r="C1" s="3"/>
      <c r="D1" s="4"/>
      <c r="E1" s="4"/>
      <c r="F1" s="4"/>
      <c r="G1" s="4"/>
      <c r="H1" s="4"/>
      <c r="I1" s="4"/>
      <c r="J1" s="2"/>
    </row>
    <row r="2" spans="1:10" customFormat="1" x14ac:dyDescent="0.2">
      <c r="A2" s="5"/>
      <c r="B2" s="99" t="s">
        <v>54</v>
      </c>
      <c r="C2" s="100"/>
      <c r="D2" s="105" t="s">
        <v>39</v>
      </c>
      <c r="E2" s="106"/>
      <c r="F2" s="106"/>
      <c r="G2" s="107"/>
      <c r="H2" s="67" t="s">
        <v>0</v>
      </c>
      <c r="I2" s="66"/>
      <c r="J2" s="6"/>
    </row>
    <row r="3" spans="1:10" customFormat="1" ht="13.5" thickBot="1" x14ac:dyDescent="0.25">
      <c r="A3" s="5"/>
      <c r="B3" s="101"/>
      <c r="C3" s="102"/>
      <c r="D3" s="108"/>
      <c r="E3" s="109"/>
      <c r="F3" s="109"/>
      <c r="G3" s="110"/>
      <c r="H3" s="68" t="s">
        <v>1</v>
      </c>
      <c r="I3" s="69"/>
      <c r="J3" s="6"/>
    </row>
    <row r="4" spans="1:10" customFormat="1" ht="13.5" thickBot="1" x14ac:dyDescent="0.25">
      <c r="A4" s="5"/>
      <c r="B4" s="101"/>
      <c r="C4" s="102"/>
      <c r="D4" s="68" t="s">
        <v>52</v>
      </c>
      <c r="E4" s="69"/>
      <c r="F4" s="69"/>
      <c r="G4" s="69"/>
      <c r="H4" s="70"/>
      <c r="I4" s="70"/>
      <c r="J4" s="6"/>
    </row>
    <row r="5" spans="1:10" customFormat="1" ht="13.5" thickBot="1" x14ac:dyDescent="0.25">
      <c r="A5" s="5"/>
      <c r="B5" s="103"/>
      <c r="C5" s="104"/>
      <c r="D5" s="70"/>
      <c r="E5" s="70"/>
      <c r="F5" s="70"/>
      <c r="G5" s="70"/>
      <c r="H5" s="70"/>
      <c r="I5" s="70"/>
      <c r="J5" s="6"/>
    </row>
    <row r="6" spans="1:10" customFormat="1" x14ac:dyDescent="0.2">
      <c r="A6" s="2"/>
      <c r="B6" s="7"/>
      <c r="C6" s="7"/>
      <c r="D6" s="8"/>
      <c r="E6" s="8"/>
      <c r="F6" s="8"/>
      <c r="G6" s="8"/>
      <c r="H6" s="8"/>
      <c r="I6" s="8"/>
      <c r="J6" s="2"/>
    </row>
    <row r="7" spans="1:10" customFormat="1" x14ac:dyDescent="0.2">
      <c r="A7" s="9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customFormat="1" x14ac:dyDescent="0.2">
      <c r="A8" s="7"/>
      <c r="B8" s="83" t="s">
        <v>66</v>
      </c>
      <c r="C8" s="84"/>
      <c r="D8" s="84"/>
      <c r="E8" s="84"/>
      <c r="F8" s="84"/>
      <c r="G8" s="84"/>
      <c r="H8" s="84"/>
      <c r="I8" s="84"/>
      <c r="J8" s="7"/>
    </row>
    <row r="9" spans="1:10" customFormat="1" x14ac:dyDescent="0.2">
      <c r="A9" s="2"/>
      <c r="B9" s="85"/>
      <c r="C9" s="85"/>
      <c r="D9" s="85"/>
      <c r="E9" s="85"/>
      <c r="F9" s="85"/>
      <c r="G9" s="85"/>
      <c r="H9" s="85"/>
      <c r="I9" s="85"/>
      <c r="J9" s="2"/>
    </row>
    <row r="10" spans="1:10" customFormat="1" x14ac:dyDescent="0.2">
      <c r="A10" s="2"/>
      <c r="B10" s="85"/>
      <c r="C10" s="85"/>
      <c r="D10" s="85"/>
      <c r="E10" s="85"/>
      <c r="F10" s="85"/>
      <c r="G10" s="85"/>
      <c r="H10" s="85"/>
      <c r="I10" s="85"/>
      <c r="J10" s="2"/>
    </row>
    <row r="11" spans="1:10" customFormat="1" ht="64.900000000000006" customHeight="1" x14ac:dyDescent="0.2">
      <c r="A11" s="2"/>
      <c r="B11" s="86"/>
      <c r="C11" s="86"/>
      <c r="D11" s="86"/>
      <c r="E11" s="86"/>
      <c r="F11" s="86"/>
      <c r="G11" s="86"/>
      <c r="H11" s="86"/>
      <c r="I11" s="86"/>
      <c r="J11" s="2"/>
    </row>
    <row r="12" spans="1:10" customFormat="1" x14ac:dyDescent="0.2">
      <c r="A12" s="5"/>
      <c r="B12" s="10" t="s">
        <v>56</v>
      </c>
      <c r="C12" s="11">
        <v>36</v>
      </c>
      <c r="D12" s="10" t="s">
        <v>4</v>
      </c>
      <c r="E12" s="11">
        <v>90</v>
      </c>
      <c r="F12" s="10" t="s">
        <v>5</v>
      </c>
      <c r="G12" s="12" t="s">
        <v>6</v>
      </c>
      <c r="H12" s="10" t="s">
        <v>7</v>
      </c>
      <c r="I12" s="13"/>
      <c r="J12" s="14"/>
    </row>
    <row r="13" spans="1:10" customFormat="1" x14ac:dyDescent="0.2">
      <c r="A13" s="5"/>
      <c r="B13" s="10" t="s">
        <v>8</v>
      </c>
      <c r="C13" s="13"/>
      <c r="D13" s="10" t="s">
        <v>9</v>
      </c>
      <c r="E13" s="13"/>
      <c r="F13" s="10" t="s">
        <v>9</v>
      </c>
      <c r="G13" s="13"/>
      <c r="H13" s="10" t="s">
        <v>9</v>
      </c>
      <c r="I13" s="11"/>
      <c r="J13" s="14"/>
    </row>
    <row r="14" spans="1:10" customFormat="1" x14ac:dyDescent="0.2">
      <c r="A14" s="2"/>
      <c r="B14" s="15"/>
      <c r="C14" s="15"/>
      <c r="D14" s="15"/>
      <c r="E14" s="15"/>
      <c r="F14" s="15"/>
      <c r="G14" s="15"/>
      <c r="H14" s="15"/>
      <c r="I14" s="15"/>
      <c r="J14" s="2"/>
    </row>
    <row r="15" spans="1:10" customFormat="1" x14ac:dyDescent="0.2">
      <c r="A15" s="43" t="s">
        <v>10</v>
      </c>
      <c r="B15" s="2"/>
      <c r="C15" s="2"/>
      <c r="D15" s="2"/>
      <c r="E15" s="2"/>
      <c r="F15" s="44" t="s">
        <v>53</v>
      </c>
      <c r="G15" s="44" t="s">
        <v>11</v>
      </c>
      <c r="H15" s="2"/>
      <c r="I15" s="44" t="s">
        <v>12</v>
      </c>
      <c r="J15" s="3"/>
    </row>
    <row r="16" spans="1:10" customFormat="1" x14ac:dyDescent="0.2">
      <c r="A16" s="45" t="s">
        <v>13</v>
      </c>
      <c r="B16" s="87" t="s">
        <v>58</v>
      </c>
      <c r="C16" s="88"/>
      <c r="D16" s="88"/>
      <c r="E16" s="88"/>
      <c r="F16" s="46">
        <v>90</v>
      </c>
      <c r="G16" s="46">
        <v>0</v>
      </c>
      <c r="H16" s="47" t="s">
        <v>21</v>
      </c>
      <c r="I16" s="48">
        <f t="shared" ref="I16:I22" si="0">F16*G16</f>
        <v>0</v>
      </c>
      <c r="J16" s="7"/>
    </row>
    <row r="17" spans="1:10" customFormat="1" x14ac:dyDescent="0.2">
      <c r="A17" s="45" t="s">
        <v>15</v>
      </c>
      <c r="B17" s="87" t="s">
        <v>59</v>
      </c>
      <c r="C17" s="88"/>
      <c r="D17" s="88"/>
      <c r="E17" s="88"/>
      <c r="F17" s="46">
        <v>90</v>
      </c>
      <c r="G17" s="46">
        <v>0</v>
      </c>
      <c r="H17" s="47" t="s">
        <v>21</v>
      </c>
      <c r="I17" s="48">
        <f t="shared" si="0"/>
        <v>0</v>
      </c>
      <c r="J17" s="20"/>
    </row>
    <row r="18" spans="1:10" customFormat="1" x14ac:dyDescent="0.2">
      <c r="A18" s="45" t="s">
        <v>17</v>
      </c>
      <c r="B18" s="82" t="s">
        <v>60</v>
      </c>
      <c r="C18" s="82"/>
      <c r="D18" s="82"/>
      <c r="E18" s="82"/>
      <c r="F18" s="46">
        <v>90</v>
      </c>
      <c r="G18" s="46">
        <v>0</v>
      </c>
      <c r="H18" s="47" t="s">
        <v>21</v>
      </c>
      <c r="I18" s="48">
        <f t="shared" si="0"/>
        <v>0</v>
      </c>
      <c r="J18" s="20"/>
    </row>
    <row r="19" spans="1:10" customFormat="1" x14ac:dyDescent="0.2">
      <c r="A19" s="45" t="s">
        <v>18</v>
      </c>
      <c r="B19" s="87" t="s">
        <v>61</v>
      </c>
      <c r="C19" s="88"/>
      <c r="D19" s="88"/>
      <c r="E19" s="88"/>
      <c r="F19" s="46">
        <v>90</v>
      </c>
      <c r="G19" s="46">
        <v>0</v>
      </c>
      <c r="H19" s="47" t="s">
        <v>21</v>
      </c>
      <c r="I19" s="48">
        <f t="shared" si="0"/>
        <v>0</v>
      </c>
      <c r="J19" s="2"/>
    </row>
    <row r="20" spans="1:10" customFormat="1" x14ac:dyDescent="0.2">
      <c r="A20" s="45" t="s">
        <v>19</v>
      </c>
      <c r="B20" s="112" t="s">
        <v>59</v>
      </c>
      <c r="C20" s="113"/>
      <c r="D20" s="113"/>
      <c r="E20" s="114"/>
      <c r="F20" s="46">
        <v>90</v>
      </c>
      <c r="G20" s="46">
        <v>0</v>
      </c>
      <c r="H20" s="47" t="s">
        <v>21</v>
      </c>
      <c r="I20" s="48">
        <f t="shared" si="0"/>
        <v>0</v>
      </c>
      <c r="J20" s="2"/>
    </row>
    <row r="21" spans="1:10" customFormat="1" x14ac:dyDescent="0.2">
      <c r="A21" s="45" t="s">
        <v>22</v>
      </c>
      <c r="B21" s="87" t="s">
        <v>62</v>
      </c>
      <c r="C21" s="88"/>
      <c r="D21" s="88"/>
      <c r="E21" s="88"/>
      <c r="F21" s="46">
        <v>1</v>
      </c>
      <c r="G21" s="46">
        <v>0</v>
      </c>
      <c r="H21" s="47" t="s">
        <v>63</v>
      </c>
      <c r="I21" s="48">
        <f t="shared" si="0"/>
        <v>0</v>
      </c>
      <c r="J21" s="2"/>
    </row>
    <row r="22" spans="1:10" customFormat="1" x14ac:dyDescent="0.2">
      <c r="A22" s="45" t="s">
        <v>24</v>
      </c>
      <c r="B22" s="87" t="s">
        <v>31</v>
      </c>
      <c r="C22" s="87"/>
      <c r="D22" s="87"/>
      <c r="E22" s="87"/>
      <c r="F22" s="46">
        <v>640</v>
      </c>
      <c r="G22" s="46">
        <v>0</v>
      </c>
      <c r="H22" s="47" t="s">
        <v>32</v>
      </c>
      <c r="I22" s="48">
        <f t="shared" si="0"/>
        <v>0</v>
      </c>
      <c r="J22" s="2"/>
    </row>
    <row r="23" spans="1:10" customFormat="1" x14ac:dyDescent="0.2">
      <c r="A23" s="31"/>
      <c r="B23" s="31"/>
      <c r="C23" s="32"/>
      <c r="D23" s="32"/>
      <c r="E23" s="32"/>
      <c r="F23" s="17"/>
      <c r="G23" s="17"/>
      <c r="H23" s="18"/>
      <c r="I23" s="19"/>
      <c r="J23" s="2"/>
    </row>
    <row r="24" spans="1:10" customFormat="1" ht="27.6" customHeight="1" x14ac:dyDescent="0.2">
      <c r="A24" s="22"/>
      <c r="B24" s="23"/>
      <c r="C24" s="23"/>
      <c r="D24" s="23"/>
      <c r="E24" s="91" t="s">
        <v>65</v>
      </c>
      <c r="F24" s="92"/>
      <c r="G24" s="92"/>
      <c r="H24" s="92"/>
      <c r="I24" s="24">
        <f>SUM(I16:I22)</f>
        <v>0</v>
      </c>
      <c r="J24" s="23"/>
    </row>
    <row r="25" spans="1:10" customFormat="1" x14ac:dyDescent="0.2">
      <c r="A25" s="22"/>
      <c r="B25" s="23"/>
      <c r="C25" s="23"/>
      <c r="D25" s="23"/>
      <c r="E25" s="25"/>
      <c r="F25" s="26"/>
      <c r="G25" s="26"/>
      <c r="H25" s="26"/>
      <c r="I25" s="27"/>
      <c r="J25" s="23"/>
    </row>
    <row r="26" spans="1:10" customFormat="1" x14ac:dyDescent="0.2">
      <c r="A26" s="2"/>
      <c r="B26" s="2"/>
      <c r="C26" s="2"/>
      <c r="D26" s="2"/>
      <c r="E26" s="2"/>
      <c r="F26" s="21"/>
      <c r="G26" s="21"/>
      <c r="H26" s="21"/>
      <c r="I26" s="31" t="s">
        <v>6</v>
      </c>
      <c r="J26" s="2"/>
    </row>
  </sheetData>
  <mergeCells count="14">
    <mergeCell ref="E24:H24"/>
    <mergeCell ref="B16:E16"/>
    <mergeCell ref="B17:E17"/>
    <mergeCell ref="B18:E18"/>
    <mergeCell ref="B19:E19"/>
    <mergeCell ref="B21:E21"/>
    <mergeCell ref="B22:E22"/>
    <mergeCell ref="B20:E20"/>
    <mergeCell ref="B8:I11"/>
    <mergeCell ref="B2:C5"/>
    <mergeCell ref="D2:G3"/>
    <mergeCell ref="H2:I2"/>
    <mergeCell ref="H3:I5"/>
    <mergeCell ref="D4:G5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KOMPLET</vt:lpstr>
      <vt:lpstr>4B podlaha a obklad</vt:lpstr>
      <vt:lpstr>3B podlaha a obklad</vt:lpstr>
      <vt:lpstr>5C podlaha a obklad</vt:lpstr>
      <vt:lpstr>4B zednicke prace</vt:lpstr>
      <vt:lpstr>3B zednicke prace</vt:lpstr>
      <vt:lpstr>5c zednicke prace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Matty</cp:lastModifiedBy>
  <cp:lastPrinted>2020-02-12T18:09:50Z</cp:lastPrinted>
  <dcterms:created xsi:type="dcterms:W3CDTF">2020-02-12T17:16:11Z</dcterms:created>
  <dcterms:modified xsi:type="dcterms:W3CDTF">2020-02-21T09:58:17Z</dcterms:modified>
</cp:coreProperties>
</file>